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rezet\Documents\07-Fracture of materials\cours 2025\cours-12-triaxiality-plasticity\"/>
    </mc:Choice>
  </mc:AlternateContent>
  <xr:revisionPtr revIDLastSave="0" documentId="13_ncr:1_{DE608E2F-27D9-46E1-BB1E-A1E792CDF3CE}" xr6:coauthVersionLast="36" xr6:coauthVersionMax="36" xr10:uidLastSave="{00000000-0000-0000-0000-000000000000}"/>
  <bookViews>
    <workbookView xWindow="0" yWindow="0" windowWidth="19200" windowHeight="8100" xr2:uid="{00000000-000D-0000-FFFF-FFFF00000000}"/>
  </bookViews>
  <sheets>
    <sheet name="Sheet2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4" l="1"/>
  <c r="D7" i="4" s="1"/>
  <c r="E7" i="4" s="1"/>
  <c r="F7" i="4" s="1"/>
  <c r="G7" i="4" s="1"/>
  <c r="C8" i="4" s="1"/>
  <c r="D8" i="4" s="1"/>
  <c r="E8" i="4" s="1"/>
  <c r="F8" i="4" s="1"/>
  <c r="G8" i="4" s="1"/>
  <c r="C9" i="4" s="1"/>
  <c r="D9" i="4" s="1"/>
  <c r="E9" i="4" s="1"/>
  <c r="F9" i="4" s="1"/>
  <c r="G9" i="4" s="1"/>
  <c r="C10" i="4" s="1"/>
  <c r="D10" i="4" s="1"/>
  <c r="E10" i="4" s="1"/>
  <c r="F10" i="4" s="1"/>
  <c r="G10" i="4" s="1"/>
  <c r="C11" i="4" s="1"/>
  <c r="D11" i="4" s="1"/>
  <c r="E11" i="4" s="1"/>
  <c r="F11" i="4" s="1"/>
  <c r="G11" i="4" s="1"/>
  <c r="C12" i="4" s="1"/>
  <c r="D12" i="4" s="1"/>
  <c r="E12" i="4" s="1"/>
  <c r="F12" i="4" s="1"/>
  <c r="G12" i="4" s="1"/>
  <c r="C13" i="4" s="1"/>
  <c r="D13" i="4" s="1"/>
  <c r="E13" i="4" s="1"/>
  <c r="F13" i="4" s="1"/>
  <c r="G13" i="4" s="1"/>
  <c r="C14" i="4" s="1"/>
  <c r="D14" i="4" s="1"/>
  <c r="E14" i="4" s="1"/>
  <c r="F14" i="4" s="1"/>
  <c r="G14" i="4" s="1"/>
  <c r="C15" i="4" s="1"/>
  <c r="D15" i="4" s="1"/>
  <c r="E15" i="4" s="1"/>
  <c r="F15" i="4" s="1"/>
  <c r="G15" i="4" s="1"/>
  <c r="D6" i="4"/>
  <c r="E6" i="4" s="1"/>
  <c r="F6" i="4" s="1"/>
  <c r="G6" i="4" s="1"/>
  <c r="C6" i="4"/>
  <c r="D5" i="4"/>
  <c r="E5" i="4" s="1"/>
  <c r="F5" i="4" s="1"/>
  <c r="G5" i="4" s="1"/>
  <c r="C5" i="4"/>
  <c r="D4" i="4"/>
  <c r="E4" i="4"/>
  <c r="F4" i="4" s="1"/>
  <c r="G4" i="4" s="1"/>
  <c r="G3" i="4"/>
  <c r="F3" i="4"/>
  <c r="D3" i="4"/>
  <c r="E3" i="4" s="1"/>
</calcChain>
</file>

<file path=xl/sharedStrings.xml><?xml version="1.0" encoding="utf-8"?>
<sst xmlns="http://schemas.openxmlformats.org/spreadsheetml/2006/main" count="6" uniqueCount="6">
  <si>
    <t>a</t>
  </si>
  <si>
    <t>C</t>
  </si>
  <si>
    <t>a/w</t>
  </si>
  <si>
    <t>iteration</t>
  </si>
  <si>
    <t>ry - mm</t>
  </si>
  <si>
    <r>
      <t>K1 - MPam</t>
    </r>
    <r>
      <rPr>
        <vertAlign val="superscript"/>
        <sz val="11"/>
        <color theme="1"/>
        <rFont val="Calibri"/>
        <family val="2"/>
        <scheme val="minor"/>
      </rPr>
      <t>1/2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</si>
</sst>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92825896762902"/>
          <c:y val="8.3333333333333329E-2"/>
          <c:w val="0.66669903762029747"/>
          <c:h val="0.71725284339457573"/>
        </c:manualLayout>
      </c:layout>
      <c:scatterChart>
        <c:scatterStyle val="smoothMarker"/>
        <c:varyColors val="0"/>
        <c:ser>
          <c:idx val="3"/>
          <c:order val="1"/>
          <c:tx>
            <c:strRef>
              <c:f>Sheet2!$G$2</c:f>
              <c:strCache>
                <c:ptCount val="1"/>
                <c:pt idx="0">
                  <c:v>ry - mm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Sheet2!$B$3:$B$15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Sheet2!$G$3:$G$15</c:f>
              <c:numCache>
                <c:formatCode>General</c:formatCode>
                <c:ptCount val="13"/>
                <c:pt idx="0">
                  <c:v>1.8188551450071258</c:v>
                </c:pt>
                <c:pt idx="1">
                  <c:v>2.1692441214717944</c:v>
                </c:pt>
                <c:pt idx="2">
                  <c:v>2.2430249601532628</c:v>
                </c:pt>
                <c:pt idx="3">
                  <c:v>2.2589029489995429</c:v>
                </c:pt>
                <c:pt idx="4">
                  <c:v>2.262333454809816</c:v>
                </c:pt>
                <c:pt idx="5">
                  <c:v>2.2630752595085628</c:v>
                </c:pt>
                <c:pt idx="6">
                  <c:v>2.2632356950923631</c:v>
                </c:pt>
                <c:pt idx="7">
                  <c:v>2.2632703950586675</c:v>
                </c:pt>
                <c:pt idx="8">
                  <c:v>2.2632779002390513</c:v>
                </c:pt>
                <c:pt idx="9">
                  <c:v>2.2632795235212364</c:v>
                </c:pt>
                <c:pt idx="10">
                  <c:v>2.2632798746182106</c:v>
                </c:pt>
                <c:pt idx="11">
                  <c:v>2.2632799505563899</c:v>
                </c:pt>
                <c:pt idx="12">
                  <c:v>2.2632799669809316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453-4044-906E-035F331BF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116112"/>
        <c:axId val="442118408"/>
      </c:scatterChart>
      <c:scatterChart>
        <c:scatterStyle val="smoothMarker"/>
        <c:varyColors val="0"/>
        <c:ser>
          <c:idx val="2"/>
          <c:order val="0"/>
          <c:tx>
            <c:strRef>
              <c:f>Sheet2!$F$2</c:f>
              <c:strCache>
                <c:ptCount val="1"/>
                <c:pt idx="0">
                  <c:v>K1 - MPam1/2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Sheet2!$B$3:$B$15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xVal>
          <c:yVal>
            <c:numRef>
              <c:f>Sheet2!$F$3:$F$15</c:f>
              <c:numCache>
                <c:formatCode>General</c:formatCode>
                <c:ptCount val="13"/>
                <c:pt idx="0">
                  <c:v>37.62922291801663</c:v>
                </c:pt>
                <c:pt idx="1">
                  <c:v>41.094188426679551</c:v>
                </c:pt>
                <c:pt idx="2">
                  <c:v>41.787197577446619</c:v>
                </c:pt>
                <c:pt idx="3">
                  <c:v>41.9348389572204</c:v>
                </c:pt>
                <c:pt idx="4">
                  <c:v>41.966669260609883</c:v>
                </c:pt>
                <c:pt idx="5">
                  <c:v>41.973548998183581</c:v>
                </c:pt>
                <c:pt idx="6">
                  <c:v>41.975036781558181</c:v>
                </c:pt>
                <c:pt idx="7">
                  <c:v>41.975358561296417</c:v>
                </c:pt>
                <c:pt idx="8">
                  <c:v>41.97542815801301</c:v>
                </c:pt>
                <c:pt idx="9">
                  <c:v>41.975443210948519</c:v>
                </c:pt>
                <c:pt idx="10">
                  <c:v>41.975446466721912</c:v>
                </c:pt>
                <c:pt idx="11">
                  <c:v>41.975447170907685</c:v>
                </c:pt>
                <c:pt idx="12">
                  <c:v>41.975447323214844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453-4044-906E-035F331BF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110536"/>
        <c:axId val="442117424"/>
      </c:scatterChart>
      <c:valAx>
        <c:axId val="442116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iteration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118408"/>
        <c:crosses val="autoZero"/>
        <c:crossBetween val="midCat"/>
        <c:majorUnit val="2"/>
      </c:valAx>
      <c:valAx>
        <c:axId val="442118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116112"/>
        <c:crosses val="autoZero"/>
        <c:crossBetween val="midCat"/>
      </c:valAx>
      <c:valAx>
        <c:axId val="4421174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KI</a:t>
                </a:r>
              </a:p>
            </c:rich>
          </c:tx>
          <c:layout>
            <c:manualLayout>
              <c:xMode val="edge"/>
              <c:yMode val="edge"/>
              <c:x val="0.91084492563429587"/>
              <c:y val="0.356774569845436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110536"/>
        <c:crosses val="max"/>
        <c:crossBetween val="midCat"/>
      </c:valAx>
      <c:valAx>
        <c:axId val="442110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2117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924978127734032"/>
          <c:y val="0.36631889763779529"/>
          <c:w val="0.32038910761154854"/>
          <c:h val="0.314236657917760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165101</xdr:rowOff>
    </xdr:from>
    <xdr:to>
      <xdr:col>13</xdr:col>
      <xdr:colOff>158750</xdr:colOff>
      <xdr:row>6</xdr:row>
      <xdr:rowOff>158751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A510E9D-2394-4463-A538-20FA6EC344B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7250" y="165101"/>
          <a:ext cx="4197350" cy="1123950"/>
        </a:xfrm>
        <a:prstGeom prst="rect">
          <a:avLst/>
        </a:prstGeom>
      </xdr:spPr>
    </xdr:pic>
    <xdr:clientData/>
  </xdr:twoCellAnchor>
  <xdr:twoCellAnchor>
    <xdr:from>
      <xdr:col>7</xdr:col>
      <xdr:colOff>276225</xdr:colOff>
      <xdr:row>7</xdr:row>
      <xdr:rowOff>92075</xdr:rowOff>
    </xdr:from>
    <xdr:to>
      <xdr:col>13</xdr:col>
      <xdr:colOff>276225</xdr:colOff>
      <xdr:row>22</xdr:row>
      <xdr:rowOff>73025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30FCF4B-6EEF-4A07-BFB7-28CC16D39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8614-8F4E-CF41-BB3C-7E602151D840}">
  <dimension ref="B2:H15"/>
  <sheetViews>
    <sheetView tabSelected="1" workbookViewId="0">
      <selection activeCell="D20" sqref="D20"/>
    </sheetView>
  </sheetViews>
  <sheetFormatPr baseColWidth="10" defaultRowHeight="14.5" x14ac:dyDescent="0.35"/>
  <cols>
    <col min="2" max="4" width="10.90625" style="1"/>
    <col min="5" max="5" width="11.90625" style="1" customWidth="1"/>
    <col min="6" max="6" width="12.7265625" customWidth="1"/>
  </cols>
  <sheetData>
    <row r="2" spans="2:8" ht="16.5" x14ac:dyDescent="0.35">
      <c r="B2" s="1" t="s">
        <v>3</v>
      </c>
      <c r="C2" s="1" t="s">
        <v>0</v>
      </c>
      <c r="D2" s="1" t="s">
        <v>2</v>
      </c>
      <c r="E2" s="1" t="s">
        <v>1</v>
      </c>
      <c r="F2" s="1" t="s">
        <v>5</v>
      </c>
      <c r="G2" s="1" t="s">
        <v>4</v>
      </c>
      <c r="H2" s="1"/>
    </row>
    <row r="3" spans="2:8" x14ac:dyDescent="0.35">
      <c r="B3" s="1">
        <v>0</v>
      </c>
      <c r="C3" s="1">
        <v>20</v>
      </c>
      <c r="D3" s="1">
        <f>C3/80</f>
        <v>0.25</v>
      </c>
      <c r="E3" s="1">
        <f>1.12-0.23*D3+10.55*D3^2-21.72*D3^3+30.39*D3^4</f>
        <v>1.5012109375</v>
      </c>
      <c r="F3">
        <f>100*E3*SQRT(3.1415*C3*0.001)</f>
        <v>37.62922291801663</v>
      </c>
      <c r="G3">
        <f>1000*((F3/352)^2)/(2*3.1415)</f>
        <v>1.8188551450071258</v>
      </c>
    </row>
    <row r="4" spans="2:8" x14ac:dyDescent="0.35">
      <c r="B4" s="1">
        <v>1</v>
      </c>
      <c r="C4" s="1">
        <v>21.82</v>
      </c>
      <c r="D4" s="1">
        <f>C4/80</f>
        <v>0.27274999999999999</v>
      </c>
      <c r="E4" s="1">
        <f>1.12-0.23*D4+10.55*D4^2-21.72*D4^3+30.39*D4^4</f>
        <v>1.5695837825599406</v>
      </c>
      <c r="F4">
        <f>100*E4*SQRT(3.1415*C4*0.001)</f>
        <v>41.094188426679551</v>
      </c>
      <c r="G4">
        <f>1000*((F4/352)^2)/(2*3.1415)</f>
        <v>2.1692441214717944</v>
      </c>
    </row>
    <row r="5" spans="2:8" x14ac:dyDescent="0.35">
      <c r="B5" s="1">
        <v>2</v>
      </c>
      <c r="C5" s="1">
        <f>20+G4</f>
        <v>22.169244121471795</v>
      </c>
      <c r="D5" s="1">
        <f>C5/80</f>
        <v>0.27711555151839745</v>
      </c>
      <c r="E5" s="1">
        <f>1.12-0.23*D5+10.55*D5^2-21.72*D5^3+30.39*D5^4</f>
        <v>1.5834314683109945</v>
      </c>
      <c r="F5">
        <f>100*E5*SQRT(3.1415*C5*0.001)</f>
        <v>41.787197577446619</v>
      </c>
      <c r="G5">
        <f>1000*((F5/352)^2)/(2*3.1415)</f>
        <v>2.2430249601532628</v>
      </c>
    </row>
    <row r="6" spans="2:8" x14ac:dyDescent="0.35">
      <c r="B6" s="1">
        <v>3</v>
      </c>
      <c r="C6" s="1">
        <f>20+G5</f>
        <v>22.243024960153264</v>
      </c>
      <c r="D6" s="1">
        <f>C6/80</f>
        <v>0.2780378120019158</v>
      </c>
      <c r="E6" s="1">
        <f>1.12-0.23*D6+10.55*D6^2-21.72*D6^3+30.39*D6^4</f>
        <v>1.5863883903208142</v>
      </c>
      <c r="F6">
        <f>100*E6*SQRT(3.1415*C6*0.001)</f>
        <v>41.9348389572204</v>
      </c>
      <c r="G6">
        <f>1000*((F6/352)^2)/(2*3.1415)</f>
        <v>2.2589029489995429</v>
      </c>
    </row>
    <row r="7" spans="2:8" x14ac:dyDescent="0.35">
      <c r="B7" s="1">
        <v>4</v>
      </c>
      <c r="C7" s="1">
        <f t="shared" ref="C7:C15" si="0">20+G6</f>
        <v>22.258902948999541</v>
      </c>
      <c r="D7" s="1">
        <f t="shared" ref="D7:D15" si="1">C7/80</f>
        <v>0.27823628686249424</v>
      </c>
      <c r="E7" s="1">
        <f t="shared" ref="E7:E15" si="2">1.12-0.23*D7+10.55*D7^2-21.72*D7^3+30.39*D7^4</f>
        <v>1.5870261843831384</v>
      </c>
      <c r="F7">
        <f t="shared" ref="F7:F15" si="3">100*E7*SQRT(3.1415*C7*0.001)</f>
        <v>41.966669260609883</v>
      </c>
      <c r="G7">
        <f t="shared" ref="G7:G15" si="4">1000*((F7/352)^2)/(2*3.1415)</f>
        <v>2.262333454809816</v>
      </c>
    </row>
    <row r="8" spans="2:8" x14ac:dyDescent="0.35">
      <c r="B8" s="1">
        <v>5</v>
      </c>
      <c r="C8" s="1">
        <f t="shared" si="0"/>
        <v>22.262333454809816</v>
      </c>
      <c r="D8" s="1">
        <f t="shared" si="1"/>
        <v>0.27827916818512272</v>
      </c>
      <c r="E8" s="1">
        <f t="shared" si="2"/>
        <v>1.5871640500808071</v>
      </c>
      <c r="F8">
        <f t="shared" si="3"/>
        <v>41.973548998183581</v>
      </c>
      <c r="G8">
        <f t="shared" si="4"/>
        <v>2.2630752595085628</v>
      </c>
    </row>
    <row r="9" spans="2:8" x14ac:dyDescent="0.35">
      <c r="B9" s="1">
        <v>6</v>
      </c>
      <c r="C9" s="1">
        <f t="shared" si="0"/>
        <v>22.263075259508561</v>
      </c>
      <c r="D9" s="1">
        <f t="shared" si="1"/>
        <v>0.278288440743857</v>
      </c>
      <c r="E9" s="1">
        <f t="shared" si="2"/>
        <v>1.5871938650040733</v>
      </c>
      <c r="F9">
        <f t="shared" si="3"/>
        <v>41.975036781558181</v>
      </c>
      <c r="G9">
        <f t="shared" si="4"/>
        <v>2.2632356950923631</v>
      </c>
    </row>
    <row r="10" spans="2:8" x14ac:dyDescent="0.35">
      <c r="B10" s="1">
        <v>7</v>
      </c>
      <c r="C10" s="1">
        <f t="shared" si="0"/>
        <v>22.263235695092362</v>
      </c>
      <c r="D10" s="1">
        <f t="shared" si="1"/>
        <v>0.27829044618865451</v>
      </c>
      <c r="E10" s="1">
        <f t="shared" si="2"/>
        <v>1.5872003134457164</v>
      </c>
      <c r="F10">
        <f t="shared" si="3"/>
        <v>41.975358561296417</v>
      </c>
      <c r="G10">
        <f t="shared" si="4"/>
        <v>2.2632703950586675</v>
      </c>
    </row>
    <row r="11" spans="2:8" x14ac:dyDescent="0.35">
      <c r="B11" s="1">
        <v>8</v>
      </c>
      <c r="C11" s="1">
        <f t="shared" si="0"/>
        <v>22.263270395058669</v>
      </c>
      <c r="D11" s="1">
        <f t="shared" si="1"/>
        <v>0.27829087993823337</v>
      </c>
      <c r="E11" s="1">
        <f t="shared" si="2"/>
        <v>1.5872017081601069</v>
      </c>
      <c r="F11">
        <f t="shared" si="3"/>
        <v>41.97542815801301</v>
      </c>
      <c r="G11">
        <f t="shared" si="4"/>
        <v>2.2632779002390513</v>
      </c>
    </row>
    <row r="12" spans="2:8" x14ac:dyDescent="0.35">
      <c r="B12" s="1">
        <v>9</v>
      </c>
      <c r="C12" s="1">
        <f t="shared" si="0"/>
        <v>22.26327790023905</v>
      </c>
      <c r="D12" s="1">
        <f t="shared" si="1"/>
        <v>0.27829097375298811</v>
      </c>
      <c r="E12" s="1">
        <f t="shared" si="2"/>
        <v>1.5872020098201784</v>
      </c>
      <c r="F12">
        <f t="shared" si="3"/>
        <v>41.975443210948519</v>
      </c>
      <c r="G12">
        <f t="shared" si="4"/>
        <v>2.2632795235212364</v>
      </c>
    </row>
    <row r="13" spans="2:8" x14ac:dyDescent="0.35">
      <c r="B13" s="1">
        <v>10</v>
      </c>
      <c r="C13" s="1">
        <f t="shared" si="0"/>
        <v>22.263279523521238</v>
      </c>
      <c r="D13" s="1">
        <f t="shared" si="1"/>
        <v>0.27829099404401547</v>
      </c>
      <c r="E13" s="1">
        <f t="shared" si="2"/>
        <v>1.587202075065717</v>
      </c>
      <c r="F13">
        <f t="shared" si="3"/>
        <v>41.975446466721912</v>
      </c>
      <c r="G13">
        <f t="shared" si="4"/>
        <v>2.2632798746182106</v>
      </c>
    </row>
    <row r="14" spans="2:8" x14ac:dyDescent="0.35">
      <c r="B14" s="1">
        <v>11</v>
      </c>
      <c r="C14" s="1">
        <f t="shared" si="0"/>
        <v>22.26327987461821</v>
      </c>
      <c r="D14" s="1">
        <f t="shared" si="1"/>
        <v>0.27829099843272764</v>
      </c>
      <c r="E14" s="1">
        <f t="shared" si="2"/>
        <v>1.5872020891775653</v>
      </c>
      <c r="F14">
        <f t="shared" si="3"/>
        <v>41.975447170907685</v>
      </c>
      <c r="G14">
        <f t="shared" si="4"/>
        <v>2.2632799505563899</v>
      </c>
    </row>
    <row r="15" spans="2:8" x14ac:dyDescent="0.35">
      <c r="B15" s="1">
        <v>12</v>
      </c>
      <c r="C15" s="1">
        <f t="shared" si="0"/>
        <v>22.263279950556388</v>
      </c>
      <c r="D15" s="1">
        <f t="shared" si="1"/>
        <v>0.27829099938195484</v>
      </c>
      <c r="E15" s="1">
        <f t="shared" si="2"/>
        <v>1.5872020922297931</v>
      </c>
      <c r="F15">
        <f t="shared" si="3"/>
        <v>41.975447323214844</v>
      </c>
      <c r="G15">
        <f t="shared" si="4"/>
        <v>2.2632799669809316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Deillon Léa</dc:creator>
  <cp:lastModifiedBy>Drezet Jean-Marie</cp:lastModifiedBy>
  <cp:lastPrinted>2015-10-09T11:35:03Z</cp:lastPrinted>
  <dcterms:created xsi:type="dcterms:W3CDTF">2015-10-08T12:13:24Z</dcterms:created>
  <dcterms:modified xsi:type="dcterms:W3CDTF">2025-05-13T15:54:42Z</dcterms:modified>
</cp:coreProperties>
</file>