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27"/>
  <workbookPr codeName="ThisWorkbook"/>
  <mc:AlternateContent xmlns:mc="http://schemas.openxmlformats.org/markup-compatibility/2006">
    <mc:Choice Requires="x15">
      <x15ac:absPath xmlns:x15ac="http://schemas.microsoft.com/office/spreadsheetml/2010/11/ac" url="/Users/lbtissot/Desktop/EXO5_Stiffness/"/>
    </mc:Choice>
  </mc:AlternateContent>
  <xr:revisionPtr revIDLastSave="0" documentId="13_ncr:1_{66DE3D6A-DC11-E142-B5FD-31C16513F968}" xr6:coauthVersionLast="47" xr6:coauthVersionMax="47" xr10:uidLastSave="{00000000-0000-0000-0000-000000000000}"/>
  <bookViews>
    <workbookView xWindow="0" yWindow="760" windowWidth="30240" windowHeight="17900" xr2:uid="{00000000-000D-0000-FFFF-FFFF00000000}"/>
  </bookViews>
  <sheets>
    <sheet name="EXO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" i="2" l="1"/>
  <c r="S6" i="2"/>
  <c r="U6" i="2" s="1"/>
  <c r="X11" i="2"/>
  <c r="S11" i="2"/>
  <c r="U11" i="2" s="1"/>
  <c r="X10" i="2"/>
  <c r="S10" i="2"/>
  <c r="U10" i="2" s="1"/>
  <c r="X9" i="2"/>
  <c r="S9" i="2"/>
  <c r="U9" i="2" s="1"/>
  <c r="X8" i="2"/>
  <c r="S8" i="2"/>
  <c r="U8" i="2" s="1"/>
  <c r="X7" i="2"/>
  <c r="S7" i="2"/>
  <c r="U7" i="2" s="1"/>
  <c r="D7" i="2"/>
</calcChain>
</file>

<file path=xl/sharedStrings.xml><?xml version="1.0" encoding="utf-8"?>
<sst xmlns="http://schemas.openxmlformats.org/spreadsheetml/2006/main" count="93" uniqueCount="74">
  <si>
    <t>RX</t>
  </si>
  <si>
    <t>X</t>
  </si>
  <si>
    <t>RZ</t>
  </si>
  <si>
    <t>RY</t>
  </si>
  <si>
    <t>Y</t>
  </si>
  <si>
    <t>Z</t>
  </si>
  <si>
    <t>K_ANLT</t>
  </si>
  <si>
    <t>diff [%]</t>
  </si>
  <si>
    <t>f_ANLT</t>
  </si>
  <si>
    <t>Parameter</t>
  </si>
  <si>
    <t>Symbol</t>
  </si>
  <si>
    <t>Value</t>
  </si>
  <si>
    <t>Unit</t>
  </si>
  <si>
    <t>Young modulus</t>
  </si>
  <si>
    <t>E</t>
  </si>
  <si>
    <t>GPa</t>
  </si>
  <si>
    <t>a</t>
  </si>
  <si>
    <t>Poisson coefficient</t>
  </si>
  <si>
    <t>nu</t>
  </si>
  <si>
    <t>-</t>
  </si>
  <si>
    <t>b</t>
  </si>
  <si>
    <t>Shear modulus</t>
  </si>
  <si>
    <t>G</t>
  </si>
  <si>
    <t>c</t>
  </si>
  <si>
    <t>Blade's length</t>
  </si>
  <si>
    <t>L</t>
  </si>
  <si>
    <t>mm</t>
  </si>
  <si>
    <t>Blade's width</t>
  </si>
  <si>
    <t>M</t>
  </si>
  <si>
    <t>Blade's thickness</t>
  </si>
  <si>
    <t>h</t>
  </si>
  <si>
    <t>um</t>
  </si>
  <si>
    <t>Ix</t>
  </si>
  <si>
    <t>Blade's spacing</t>
  </si>
  <si>
    <t>e</t>
  </si>
  <si>
    <t>Iz</t>
  </si>
  <si>
    <t>Block's density</t>
  </si>
  <si>
    <t>kg/m^3</t>
  </si>
  <si>
    <t>Iy</t>
  </si>
  <si>
    <t>Block's length</t>
  </si>
  <si>
    <t>Block's width</t>
  </si>
  <si>
    <t>Block's height</t>
  </si>
  <si>
    <t>Block's mass</t>
  </si>
  <si>
    <t>Block's x inertia</t>
  </si>
  <si>
    <t>Block's y inertia</t>
  </si>
  <si>
    <t>Block's z inertia</t>
  </si>
  <si>
    <t>kg</t>
  </si>
  <si>
    <t>Axis</t>
  </si>
  <si>
    <t xml:space="preserve">Eigenfrequency </t>
  </si>
  <si>
    <t>[Hz]</t>
  </si>
  <si>
    <t>[kg]</t>
  </si>
  <si>
    <t>[kg*m^2]</t>
  </si>
  <si>
    <t>Modal mass X</t>
  </si>
  <si>
    <t>Modal mass Z</t>
  </si>
  <si>
    <t>Modal mass Y</t>
  </si>
  <si>
    <t>Modal inertia RX</t>
  </si>
  <si>
    <t>Modal inertia RY</t>
  </si>
  <si>
    <t>Modal inertia Rz</t>
  </si>
  <si>
    <t xml:space="preserve">Force/Torque </t>
  </si>
  <si>
    <t>[N;Nm]</t>
  </si>
  <si>
    <t>[m;rad]</t>
  </si>
  <si>
    <t xml:space="preserve">K_FEM </t>
  </si>
  <si>
    <t>[N/m;Nm/rad]</t>
  </si>
  <si>
    <t xml:space="preserve">diff </t>
  </si>
  <si>
    <t>[%]</t>
  </si>
  <si>
    <t xml:space="preserve">f_FEM </t>
  </si>
  <si>
    <t>Geometric and material parameters</t>
  </si>
  <si>
    <t>Modal masses and inertias</t>
  </si>
  <si>
    <t>Stiffnesses and eigenfrequencies calculation</t>
  </si>
  <si>
    <t>disp_FEM</t>
  </si>
  <si>
    <t>kg*m^2</t>
  </si>
  <si>
    <t>Blade's density</t>
  </si>
  <si>
    <t>rho_1</t>
  </si>
  <si>
    <t>rho_2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</si>
</sst>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MU serif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u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1" fillId="2" borderId="0" xfId="2" applyFill="1"/>
    <xf numFmtId="0" fontId="1" fillId="2" borderId="0" xfId="2" applyFill="1" applyAlignment="1">
      <alignment horizontal="center"/>
    </xf>
    <xf numFmtId="0" fontId="3" fillId="2" borderId="7" xfId="2" applyFont="1" applyFill="1" applyBorder="1"/>
    <xf numFmtId="0" fontId="3" fillId="2" borderId="8" xfId="2" applyFont="1" applyFill="1" applyBorder="1" applyAlignment="1">
      <alignment horizontal="center"/>
    </xf>
    <xf numFmtId="0" fontId="3" fillId="2" borderId="9" xfId="2" applyFont="1" applyFill="1" applyBorder="1" applyAlignment="1">
      <alignment horizontal="center"/>
    </xf>
    <xf numFmtId="0" fontId="3" fillId="2" borderId="10" xfId="2" applyFont="1" applyFill="1" applyBorder="1"/>
    <xf numFmtId="0" fontId="3" fillId="2" borderId="11" xfId="2" applyFont="1" applyFill="1" applyBorder="1" applyAlignment="1">
      <alignment horizontal="center"/>
    </xf>
    <xf numFmtId="0" fontId="3" fillId="2" borderId="12" xfId="2" applyFont="1" applyFill="1" applyBorder="1" applyAlignment="1">
      <alignment horizontal="center"/>
    </xf>
    <xf numFmtId="0" fontId="3" fillId="2" borderId="0" xfId="2" applyFont="1" applyFill="1"/>
    <xf numFmtId="0" fontId="0" fillId="2" borderId="0" xfId="0" applyFill="1"/>
    <xf numFmtId="11" fontId="0" fillId="2" borderId="0" xfId="0" applyNumberFormat="1" applyFill="1" applyAlignment="1">
      <alignment horizontal="center"/>
    </xf>
    <xf numFmtId="11" fontId="0" fillId="2" borderId="8" xfId="0" applyNumberFormat="1" applyFill="1" applyBorder="1" applyAlignment="1">
      <alignment horizontal="center"/>
    </xf>
    <xf numFmtId="9" fontId="0" fillId="2" borderId="8" xfId="1" applyFont="1" applyFill="1" applyBorder="1" applyAlignment="1">
      <alignment horizontal="center"/>
    </xf>
    <xf numFmtId="9" fontId="0" fillId="2" borderId="9" xfId="1" applyFont="1" applyFill="1" applyBorder="1" applyAlignment="1">
      <alignment horizontal="center"/>
    </xf>
    <xf numFmtId="11" fontId="0" fillId="2" borderId="11" xfId="0" applyNumberFormat="1" applyFill="1" applyBorder="1" applyAlignment="1">
      <alignment horizontal="center"/>
    </xf>
    <xf numFmtId="9" fontId="0" fillId="2" borderId="11" xfId="1" applyFont="1" applyFill="1" applyBorder="1" applyAlignment="1">
      <alignment horizontal="center"/>
    </xf>
    <xf numFmtId="9" fontId="0" fillId="2" borderId="12" xfId="1" applyFont="1" applyFill="1" applyBorder="1" applyAlignment="1">
      <alignment horizontal="center"/>
    </xf>
    <xf numFmtId="11" fontId="0" fillId="2" borderId="14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9" fontId="0" fillId="2" borderId="15" xfId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11" fontId="5" fillId="2" borderId="5" xfId="0" applyNumberFormat="1" applyFont="1" applyFill="1" applyBorder="1" applyAlignment="1">
      <alignment horizontal="center"/>
    </xf>
    <xf numFmtId="0" fontId="1" fillId="2" borderId="10" xfId="2" applyFill="1" applyBorder="1"/>
    <xf numFmtId="0" fontId="4" fillId="2" borderId="11" xfId="2" applyFont="1" applyFill="1" applyBorder="1" applyAlignment="1">
      <alignment horizontal="center"/>
    </xf>
    <xf numFmtId="0" fontId="4" fillId="2" borderId="12" xfId="2" applyFont="1" applyFill="1" applyBorder="1" applyAlignment="1">
      <alignment horizontal="center"/>
    </xf>
    <xf numFmtId="0" fontId="1" fillId="2" borderId="10" xfId="2" applyFill="1" applyBorder="1" applyAlignment="1">
      <alignment horizontal="center"/>
    </xf>
    <xf numFmtId="0" fontId="6" fillId="2" borderId="1" xfId="2" applyFont="1" applyFill="1" applyBorder="1"/>
    <xf numFmtId="0" fontId="6" fillId="2" borderId="2" xfId="2" applyFont="1" applyFill="1" applyBorder="1" applyAlignment="1">
      <alignment horizontal="center"/>
    </xf>
    <xf numFmtId="0" fontId="6" fillId="2" borderId="3" xfId="2" applyFont="1" applyFill="1" applyBorder="1" applyAlignment="1">
      <alignment horizontal="center"/>
    </xf>
    <xf numFmtId="0" fontId="7" fillId="2" borderId="4" xfId="2" applyFont="1" applyFill="1" applyBorder="1"/>
    <xf numFmtId="0" fontId="7" fillId="2" borderId="5" xfId="2" applyFont="1" applyFill="1" applyBorder="1" applyAlignment="1">
      <alignment horizontal="center"/>
    </xf>
    <xf numFmtId="0" fontId="7" fillId="2" borderId="6" xfId="2" applyFont="1" applyFill="1" applyBorder="1" applyAlignment="1">
      <alignment horizontal="center"/>
    </xf>
    <xf numFmtId="0" fontId="7" fillId="2" borderId="7" xfId="2" applyFont="1" applyFill="1" applyBorder="1"/>
    <xf numFmtId="0" fontId="7" fillId="2" borderId="8" xfId="2" applyFont="1" applyFill="1" applyBorder="1" applyAlignment="1">
      <alignment horizontal="center"/>
    </xf>
    <xf numFmtId="0" fontId="7" fillId="2" borderId="9" xfId="2" quotePrefix="1" applyFont="1" applyFill="1" applyBorder="1" applyAlignment="1">
      <alignment horizontal="center"/>
    </xf>
    <xf numFmtId="164" fontId="7" fillId="2" borderId="8" xfId="2" applyNumberFormat="1" applyFont="1" applyFill="1" applyBorder="1" applyAlignment="1">
      <alignment horizontal="center"/>
    </xf>
    <xf numFmtId="0" fontId="7" fillId="2" borderId="9" xfId="2" applyFont="1" applyFill="1" applyBorder="1" applyAlignment="1">
      <alignment horizontal="center"/>
    </xf>
    <xf numFmtId="0" fontId="7" fillId="2" borderId="10" xfId="2" applyFont="1" applyFill="1" applyBorder="1"/>
    <xf numFmtId="0" fontId="7" fillId="2" borderId="11" xfId="2" applyFont="1" applyFill="1" applyBorder="1" applyAlignment="1">
      <alignment horizontal="center"/>
    </xf>
    <xf numFmtId="0" fontId="7" fillId="2" borderId="12" xfId="2" applyFont="1" applyFill="1" applyBorder="1" applyAlignment="1">
      <alignment horizontal="center"/>
    </xf>
    <xf numFmtId="0" fontId="7" fillId="3" borderId="8" xfId="2" applyFont="1" applyFill="1" applyBorder="1" applyAlignment="1">
      <alignment horizontal="center"/>
    </xf>
    <xf numFmtId="0" fontId="7" fillId="3" borderId="11" xfId="2" applyFont="1" applyFill="1" applyBorder="1" applyAlignment="1">
      <alignment horizontal="center"/>
    </xf>
    <xf numFmtId="11" fontId="0" fillId="3" borderId="14" xfId="0" applyNumberFormat="1" applyFill="1" applyBorder="1" applyAlignment="1">
      <alignment horizontal="center"/>
    </xf>
    <xf numFmtId="11" fontId="0" fillId="3" borderId="8" xfId="0" applyNumberFormat="1" applyFill="1" applyBorder="1" applyAlignment="1">
      <alignment horizontal="center"/>
    </xf>
    <xf numFmtId="11" fontId="0" fillId="3" borderId="11" xfId="0" applyNumberForma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1" fontId="0" fillId="3" borderId="15" xfId="0" applyNumberForma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1" fontId="0" fillId="3" borderId="9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11" fontId="0" fillId="3" borderId="12" xfId="0" applyNumberForma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0" fillId="2" borderId="14" xfId="1" applyNumberFormat="1" applyFont="1" applyFill="1" applyBorder="1" applyAlignment="1">
      <alignment horizontal="center"/>
    </xf>
    <xf numFmtId="0" fontId="8" fillId="2" borderId="0" xfId="2" applyFont="1" applyFill="1"/>
  </cellXfs>
  <cellStyles count="3">
    <cellStyle name="Normal" xfId="0" builtinId="0"/>
    <cellStyle name="Normal 2" xfId="2" xr:uid="{E971E06D-886E-9A43-946F-40B49AD949BA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9B399-9EB0-D644-B44D-0B1086E43118}">
  <sheetPr codeName="Feuil2"/>
  <dimension ref="B2:X1048576"/>
  <sheetViews>
    <sheetView tabSelected="1" zoomScale="88" zoomScaleNormal="161" workbookViewId="0">
      <selection activeCell="H24" sqref="H24"/>
    </sheetView>
  </sheetViews>
  <sheetFormatPr baseColWidth="10" defaultRowHeight="16"/>
  <cols>
    <col min="1" max="1" width="5.83203125" style="1" customWidth="1"/>
    <col min="2" max="2" width="16.5" style="1" bestFit="1" customWidth="1"/>
    <col min="3" max="3" width="9" style="2" customWidth="1"/>
    <col min="4" max="4" width="12.5" style="2" bestFit="1" customWidth="1"/>
    <col min="5" max="5" width="7.5" style="2" customWidth="1"/>
    <col min="6" max="6" width="6" style="1" customWidth="1"/>
    <col min="7" max="7" width="4.1640625" style="1" bestFit="1" customWidth="1"/>
    <col min="8" max="8" width="13.6640625" style="2" bestFit="1" customWidth="1"/>
    <col min="9" max="11" width="11.83203125" style="1" bestFit="1" customWidth="1"/>
    <col min="12" max="13" width="14" style="1" bestFit="1" customWidth="1"/>
    <col min="14" max="14" width="13.6640625" style="1" bestFit="1" customWidth="1"/>
    <col min="15" max="15" width="5.83203125" style="1" customWidth="1"/>
    <col min="16" max="16" width="4.1640625" style="1" bestFit="1" customWidth="1"/>
    <col min="17" max="17" width="18" style="1" bestFit="1" customWidth="1"/>
    <col min="18" max="18" width="10.5" style="1" bestFit="1" customWidth="1"/>
    <col min="19" max="19" width="18.5" style="1" bestFit="1" customWidth="1"/>
    <col min="20" max="20" width="19.1640625" style="1" bestFit="1" customWidth="1"/>
    <col min="21" max="21" width="7.83203125" style="1" customWidth="1"/>
    <col min="22" max="22" width="9.5" style="1" bestFit="1" customWidth="1"/>
    <col min="23" max="23" width="10.1640625" style="1" bestFit="1" customWidth="1"/>
    <col min="24" max="24" width="8.1640625" style="1" customWidth="1"/>
    <col min="25" max="16384" width="10.83203125" style="1"/>
  </cols>
  <sheetData>
    <row r="2" spans="2:24">
      <c r="B2" s="61" t="s">
        <v>66</v>
      </c>
      <c r="G2" s="61" t="s">
        <v>67</v>
      </c>
      <c r="P2" s="61" t="s">
        <v>68</v>
      </c>
    </row>
    <row r="3" spans="2:24" ht="17" thickBot="1">
      <c r="G3" s="10"/>
      <c r="H3" s="11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2:24" ht="17" thickBot="1">
      <c r="B4" s="29" t="s">
        <v>9</v>
      </c>
      <c r="C4" s="30" t="s">
        <v>10</v>
      </c>
      <c r="D4" s="30" t="s">
        <v>11</v>
      </c>
      <c r="E4" s="31" t="s">
        <v>12</v>
      </c>
      <c r="G4" s="22" t="s">
        <v>47</v>
      </c>
      <c r="H4" s="21" t="s">
        <v>48</v>
      </c>
      <c r="I4" s="21" t="s">
        <v>52</v>
      </c>
      <c r="J4" s="21" t="s">
        <v>54</v>
      </c>
      <c r="K4" s="21" t="s">
        <v>53</v>
      </c>
      <c r="L4" s="21" t="s">
        <v>55</v>
      </c>
      <c r="M4" s="21" t="s">
        <v>56</v>
      </c>
      <c r="N4" s="23" t="s">
        <v>57</v>
      </c>
      <c r="O4" s="10"/>
      <c r="P4" s="22" t="s">
        <v>47</v>
      </c>
      <c r="Q4" s="24" t="s">
        <v>58</v>
      </c>
      <c r="R4" s="21" t="s">
        <v>69</v>
      </c>
      <c r="S4" s="21" t="s">
        <v>61</v>
      </c>
      <c r="T4" s="21" t="s">
        <v>6</v>
      </c>
      <c r="U4" s="21" t="s">
        <v>63</v>
      </c>
      <c r="V4" s="21" t="s">
        <v>65</v>
      </c>
      <c r="W4" s="21" t="s">
        <v>8</v>
      </c>
      <c r="X4" s="23" t="s">
        <v>7</v>
      </c>
    </row>
    <row r="5" spans="2:24" ht="17" thickBot="1">
      <c r="B5" s="32" t="s">
        <v>13</v>
      </c>
      <c r="C5" s="33" t="s">
        <v>14</v>
      </c>
      <c r="D5" s="33">
        <v>200</v>
      </c>
      <c r="E5" s="34" t="s">
        <v>15</v>
      </c>
      <c r="G5" s="28"/>
      <c r="H5" s="26" t="s">
        <v>49</v>
      </c>
      <c r="I5" s="26" t="s">
        <v>50</v>
      </c>
      <c r="J5" s="26" t="s">
        <v>50</v>
      </c>
      <c r="K5" s="26" t="s">
        <v>50</v>
      </c>
      <c r="L5" s="26" t="s">
        <v>51</v>
      </c>
      <c r="M5" s="26" t="s">
        <v>51</v>
      </c>
      <c r="N5" s="27" t="s">
        <v>51</v>
      </c>
      <c r="P5" s="25"/>
      <c r="Q5" s="26" t="s">
        <v>59</v>
      </c>
      <c r="R5" s="26" t="s">
        <v>60</v>
      </c>
      <c r="S5" s="26" t="s">
        <v>62</v>
      </c>
      <c r="T5" s="26" t="s">
        <v>62</v>
      </c>
      <c r="U5" s="26" t="s">
        <v>64</v>
      </c>
      <c r="V5" s="26" t="s">
        <v>49</v>
      </c>
      <c r="W5" s="26" t="s">
        <v>49</v>
      </c>
      <c r="X5" s="27" t="s">
        <v>64</v>
      </c>
    </row>
    <row r="6" spans="2:24">
      <c r="B6" s="35" t="s">
        <v>17</v>
      </c>
      <c r="C6" s="36" t="s">
        <v>18</v>
      </c>
      <c r="D6" s="36">
        <v>0.3</v>
      </c>
      <c r="E6" s="37" t="s">
        <v>19</v>
      </c>
      <c r="G6" s="51"/>
      <c r="H6" s="48"/>
      <c r="I6" s="48"/>
      <c r="J6" s="45"/>
      <c r="K6" s="45"/>
      <c r="L6" s="45"/>
      <c r="M6" s="45"/>
      <c r="N6" s="52"/>
      <c r="O6" s="10"/>
      <c r="P6" s="57" t="s">
        <v>1</v>
      </c>
      <c r="Q6" s="18">
        <v>1E-3</v>
      </c>
      <c r="R6" s="45"/>
      <c r="S6" s="19" t="e">
        <f t="shared" ref="S6:S11" si="0">Q6/R6</f>
        <v>#DIV/0!</v>
      </c>
      <c r="T6" s="45"/>
      <c r="U6" s="60" t="e">
        <f t="shared" ref="U6:U11" si="1">(S6-T6)/T6</f>
        <v>#DIV/0!</v>
      </c>
      <c r="V6" s="48"/>
      <c r="W6" s="48"/>
      <c r="X6" s="20" t="e">
        <f t="shared" ref="X6:X11" si="2">(V6-W6)/W6</f>
        <v>#DIV/0!</v>
      </c>
    </row>
    <row r="7" spans="2:24">
      <c r="B7" s="35" t="s">
        <v>21</v>
      </c>
      <c r="C7" s="36" t="s">
        <v>22</v>
      </c>
      <c r="D7" s="38">
        <f>D5/2/(1+D6)</f>
        <v>76.92307692307692</v>
      </c>
      <c r="E7" s="39" t="s">
        <v>15</v>
      </c>
      <c r="G7" s="53"/>
      <c r="H7" s="49"/>
      <c r="I7" s="46"/>
      <c r="J7" s="49"/>
      <c r="K7" s="46"/>
      <c r="L7" s="46"/>
      <c r="M7" s="46"/>
      <c r="N7" s="54"/>
      <c r="O7" s="10"/>
      <c r="P7" s="58" t="s">
        <v>4</v>
      </c>
      <c r="Q7" s="12">
        <v>1E-3</v>
      </c>
      <c r="R7" s="46"/>
      <c r="S7" s="12" t="e">
        <f t="shared" si="0"/>
        <v>#DIV/0!</v>
      </c>
      <c r="T7" s="46"/>
      <c r="U7" s="13" t="e">
        <f t="shared" si="1"/>
        <v>#DIV/0!</v>
      </c>
      <c r="V7" s="49"/>
      <c r="W7" s="49"/>
      <c r="X7" s="14" t="e">
        <f t="shared" si="2"/>
        <v>#DIV/0!</v>
      </c>
    </row>
    <row r="8" spans="2:24">
      <c r="B8" s="35" t="s">
        <v>24</v>
      </c>
      <c r="C8" s="36" t="s">
        <v>25</v>
      </c>
      <c r="D8" s="36">
        <v>30</v>
      </c>
      <c r="E8" s="39" t="s">
        <v>26</v>
      </c>
      <c r="G8" s="53"/>
      <c r="H8" s="49"/>
      <c r="I8" s="46"/>
      <c r="J8" s="46"/>
      <c r="K8" s="46"/>
      <c r="L8" s="46"/>
      <c r="M8" s="46"/>
      <c r="N8" s="54"/>
      <c r="O8" s="10"/>
      <c r="P8" s="58" t="s">
        <v>5</v>
      </c>
      <c r="Q8" s="12">
        <v>1E-3</v>
      </c>
      <c r="R8" s="46"/>
      <c r="S8" s="12" t="e">
        <f t="shared" si="0"/>
        <v>#DIV/0!</v>
      </c>
      <c r="T8" s="46"/>
      <c r="U8" s="13" t="e">
        <f t="shared" si="1"/>
        <v>#DIV/0!</v>
      </c>
      <c r="V8" s="49"/>
      <c r="W8" s="49"/>
      <c r="X8" s="14" t="e">
        <f t="shared" si="2"/>
        <v>#DIV/0!</v>
      </c>
    </row>
    <row r="9" spans="2:24">
      <c r="B9" s="35" t="s">
        <v>27</v>
      </c>
      <c r="C9" s="36" t="s">
        <v>20</v>
      </c>
      <c r="D9" s="36">
        <v>10</v>
      </c>
      <c r="E9" s="39" t="s">
        <v>26</v>
      </c>
      <c r="G9" s="53"/>
      <c r="H9" s="49"/>
      <c r="I9" s="46"/>
      <c r="J9" s="49"/>
      <c r="K9" s="46"/>
      <c r="L9" s="46"/>
      <c r="M9" s="46"/>
      <c r="N9" s="54"/>
      <c r="O9" s="10"/>
      <c r="P9" s="58" t="s">
        <v>0</v>
      </c>
      <c r="Q9" s="12">
        <v>1E-4</v>
      </c>
      <c r="R9" s="46"/>
      <c r="S9" s="12" t="e">
        <f t="shared" si="0"/>
        <v>#DIV/0!</v>
      </c>
      <c r="T9" s="46"/>
      <c r="U9" s="13" t="e">
        <f t="shared" si="1"/>
        <v>#DIV/0!</v>
      </c>
      <c r="V9" s="49"/>
      <c r="W9" s="49"/>
      <c r="X9" s="14" t="e">
        <f t="shared" si="2"/>
        <v>#DIV/0!</v>
      </c>
    </row>
    <row r="10" spans="2:24">
      <c r="B10" s="35" t="s">
        <v>29</v>
      </c>
      <c r="C10" s="36" t="s">
        <v>30</v>
      </c>
      <c r="D10" s="36">
        <v>300</v>
      </c>
      <c r="E10" s="39" t="s">
        <v>31</v>
      </c>
      <c r="G10" s="53"/>
      <c r="H10" s="49"/>
      <c r="I10" s="46"/>
      <c r="J10" s="46"/>
      <c r="K10" s="49"/>
      <c r="L10" s="46"/>
      <c r="M10" s="46"/>
      <c r="N10" s="54"/>
      <c r="O10" s="10"/>
      <c r="P10" s="58" t="s">
        <v>3</v>
      </c>
      <c r="Q10" s="12">
        <v>1E-4</v>
      </c>
      <c r="R10" s="46"/>
      <c r="S10" s="12" t="e">
        <f t="shared" si="0"/>
        <v>#DIV/0!</v>
      </c>
      <c r="T10" s="46"/>
      <c r="U10" s="13" t="e">
        <f t="shared" si="1"/>
        <v>#DIV/0!</v>
      </c>
      <c r="V10" s="49"/>
      <c r="W10" s="49"/>
      <c r="X10" s="14" t="e">
        <f t="shared" si="2"/>
        <v>#DIV/0!</v>
      </c>
    </row>
    <row r="11" spans="2:24" ht="17" thickBot="1">
      <c r="B11" s="35" t="s">
        <v>33</v>
      </c>
      <c r="C11" s="36" t="s">
        <v>34</v>
      </c>
      <c r="D11" s="36">
        <v>50</v>
      </c>
      <c r="E11" s="39" t="s">
        <v>26</v>
      </c>
      <c r="G11" s="55"/>
      <c r="H11" s="50"/>
      <c r="I11" s="47"/>
      <c r="J11" s="47"/>
      <c r="K11" s="47"/>
      <c r="L11" s="47"/>
      <c r="M11" s="47"/>
      <c r="N11" s="56"/>
      <c r="O11" s="10"/>
      <c r="P11" s="59" t="s">
        <v>2</v>
      </c>
      <c r="Q11" s="15">
        <v>1E-4</v>
      </c>
      <c r="R11" s="47"/>
      <c r="S11" s="15" t="e">
        <f t="shared" si="0"/>
        <v>#DIV/0!</v>
      </c>
      <c r="T11" s="47"/>
      <c r="U11" s="16" t="e">
        <f t="shared" si="1"/>
        <v>#DIV/0!</v>
      </c>
      <c r="V11" s="50"/>
      <c r="W11" s="50"/>
      <c r="X11" s="17" t="e">
        <f t="shared" si="2"/>
        <v>#DIV/0!</v>
      </c>
    </row>
    <row r="12" spans="2:24">
      <c r="B12" s="3" t="s">
        <v>71</v>
      </c>
      <c r="C12" s="4" t="s">
        <v>72</v>
      </c>
      <c r="D12" s="4">
        <v>1E-3</v>
      </c>
      <c r="E12" s="5" t="s">
        <v>37</v>
      </c>
    </row>
    <row r="13" spans="2:24">
      <c r="B13" s="3" t="s">
        <v>36</v>
      </c>
      <c r="C13" s="4" t="s">
        <v>73</v>
      </c>
      <c r="D13" s="4">
        <v>7300</v>
      </c>
      <c r="E13" s="5" t="s">
        <v>37</v>
      </c>
    </row>
    <row r="14" spans="2:24">
      <c r="B14" s="3" t="s">
        <v>39</v>
      </c>
      <c r="C14" s="4" t="s">
        <v>16</v>
      </c>
      <c r="D14" s="4">
        <v>50</v>
      </c>
      <c r="E14" s="5" t="s">
        <v>26</v>
      </c>
    </row>
    <row r="15" spans="2:24">
      <c r="B15" s="3" t="s">
        <v>40</v>
      </c>
      <c r="C15" s="4" t="s">
        <v>20</v>
      </c>
      <c r="D15" s="4">
        <v>10</v>
      </c>
      <c r="E15" s="5" t="s">
        <v>26</v>
      </c>
    </row>
    <row r="16" spans="2:24" ht="17" thickBot="1">
      <c r="B16" s="6" t="s">
        <v>41</v>
      </c>
      <c r="C16" s="7" t="s">
        <v>23</v>
      </c>
      <c r="D16" s="7">
        <v>20</v>
      </c>
      <c r="E16" s="8" t="s">
        <v>26</v>
      </c>
    </row>
    <row r="17" spans="2:5">
      <c r="B17" s="35" t="s">
        <v>42</v>
      </c>
      <c r="C17" s="36" t="s">
        <v>28</v>
      </c>
      <c r="D17" s="43"/>
      <c r="E17" s="39" t="s">
        <v>46</v>
      </c>
    </row>
    <row r="18" spans="2:5">
      <c r="B18" s="35" t="s">
        <v>43</v>
      </c>
      <c r="C18" s="36" t="s">
        <v>32</v>
      </c>
      <c r="D18" s="43"/>
      <c r="E18" s="39" t="s">
        <v>70</v>
      </c>
    </row>
    <row r="19" spans="2:5">
      <c r="B19" s="35" t="s">
        <v>44</v>
      </c>
      <c r="C19" s="36" t="s">
        <v>38</v>
      </c>
      <c r="D19" s="43"/>
      <c r="E19" s="39" t="s">
        <v>70</v>
      </c>
    </row>
    <row r="20" spans="2:5" ht="17" thickBot="1">
      <c r="B20" s="40" t="s">
        <v>45</v>
      </c>
      <c r="C20" s="41" t="s">
        <v>35</v>
      </c>
      <c r="D20" s="44"/>
      <c r="E20" s="42" t="s">
        <v>70</v>
      </c>
    </row>
    <row r="1048576" spans="2:5">
      <c r="B1048576" s="9"/>
      <c r="E1048576" s="9"/>
    </row>
  </sheetData>
  <conditionalFormatting sqref="I6:I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:K1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:L1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:M1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:N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EXO5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Cosandier Florent</dc:creator>
  <cp:lastModifiedBy>Loïc Benoît Tissot-Daguette</cp:lastModifiedBy>
  <dcterms:created xsi:type="dcterms:W3CDTF">2024-02-07T10:48:02Z</dcterms:created>
  <dcterms:modified xsi:type="dcterms:W3CDTF">2024-03-14T15:36:10Z</dcterms:modified>
</cp:coreProperties>
</file>