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na/Desktop/Lectures/Fundamentals_SeparationProcesses_2025/"/>
    </mc:Choice>
  </mc:AlternateContent>
  <xr:revisionPtr revIDLastSave="0" documentId="13_ncr:1_{59EFD709-879B-F942-938B-5736F536BA0C}" xr6:coauthVersionLast="47" xr6:coauthVersionMax="47" xr10:uidLastSave="{00000000-0000-0000-0000-000000000000}"/>
  <bookViews>
    <workbookView xWindow="13780" yWindow="800" windowWidth="18120" windowHeight="19440" xr2:uid="{FCA89D91-E04F-244F-BAAD-BCE3E1BC25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2" i="1" l="1"/>
  <c r="AA101" i="1"/>
  <c r="R2" i="1"/>
  <c r="M2" i="1"/>
  <c r="F4" i="1"/>
  <c r="J3" i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L2" i="1"/>
  <c r="O2" i="1" l="1"/>
  <c r="N2" i="1"/>
  <c r="P2" i="1" l="1"/>
  <c r="S2" i="1" s="1"/>
  <c r="Q2" i="1" s="1"/>
  <c r="R3" i="1" l="1"/>
  <c r="T2" i="1"/>
  <c r="L3" i="1"/>
  <c r="M3" i="1" l="1"/>
  <c r="O3" i="1" s="1"/>
  <c r="U2" i="1"/>
  <c r="V2" i="1" s="1"/>
  <c r="N3" i="1" l="1"/>
  <c r="P3" i="1" s="1"/>
  <c r="S3" i="1" s="1"/>
  <c r="Q3" i="1" s="1"/>
  <c r="L4" i="1" l="1"/>
  <c r="R4" i="1"/>
  <c r="T3" i="1"/>
  <c r="U3" i="1" l="1"/>
  <c r="V3" i="1" s="1"/>
  <c r="M4" i="1"/>
  <c r="O4" i="1" s="1"/>
  <c r="N4" i="1" l="1"/>
  <c r="P4" i="1" s="1"/>
  <c r="S4" i="1" s="1"/>
  <c r="T4" i="1" s="1"/>
  <c r="Q4" i="1" l="1"/>
  <c r="L5" i="1" s="1"/>
  <c r="R5" i="1"/>
  <c r="U4" i="1" l="1"/>
  <c r="V4" i="1" s="1"/>
  <c r="M5" i="1"/>
  <c r="O5" i="1" s="1"/>
  <c r="N5" i="1" l="1"/>
  <c r="P5" i="1" s="1"/>
  <c r="S5" i="1" s="1"/>
  <c r="Q5" i="1" s="1"/>
  <c r="L6" i="1" l="1"/>
  <c r="T5" i="1"/>
  <c r="R6" i="1"/>
  <c r="U5" i="1" l="1"/>
  <c r="V5" i="1" s="1"/>
  <c r="M6" i="1"/>
  <c r="O6" i="1" s="1"/>
  <c r="N6" i="1" l="1"/>
  <c r="P6" i="1" s="1"/>
  <c r="S6" i="1" s="1"/>
  <c r="R7" i="1" s="1"/>
  <c r="Q6" i="1" l="1"/>
  <c r="T6" i="1"/>
  <c r="U6" i="1" s="1"/>
  <c r="L7" i="1"/>
  <c r="V6" i="1" l="1"/>
  <c r="M7" i="1"/>
  <c r="O7" i="1" s="1"/>
  <c r="N7" i="1" l="1"/>
  <c r="P7" i="1" s="1"/>
  <c r="S7" i="1" s="1"/>
  <c r="Q7" i="1" s="1"/>
  <c r="L8" i="1" l="1"/>
  <c r="R8" i="1"/>
  <c r="T7" i="1"/>
  <c r="U7" i="1" l="1"/>
  <c r="V7" i="1" s="1"/>
  <c r="M8" i="1"/>
  <c r="O8" i="1" s="1"/>
  <c r="N8" i="1" l="1"/>
  <c r="P8" i="1" s="1"/>
  <c r="S8" i="1" s="1"/>
  <c r="T8" i="1" s="1"/>
  <c r="R9" i="1"/>
  <c r="Q8" i="1"/>
  <c r="L9" i="1" l="1"/>
  <c r="U8" i="1"/>
  <c r="V8" i="1"/>
  <c r="M9" i="1" l="1"/>
  <c r="O9" i="1" s="1"/>
  <c r="N9" i="1" l="1"/>
  <c r="P9" i="1" s="1"/>
  <c r="S9" i="1" s="1"/>
  <c r="Q9" i="1" s="1"/>
  <c r="L10" i="1" l="1"/>
  <c r="T9" i="1"/>
  <c r="U9" i="1" s="1"/>
  <c r="R10" i="1"/>
  <c r="V9" i="1" l="1"/>
  <c r="M10" i="1"/>
  <c r="N10" i="1" s="1"/>
  <c r="P10" i="1" l="1"/>
  <c r="S10" i="1" s="1"/>
  <c r="Q10" i="1" s="1"/>
  <c r="O10" i="1"/>
  <c r="L11" i="1" l="1"/>
  <c r="T10" i="1"/>
  <c r="R11" i="1"/>
  <c r="U10" i="1" l="1"/>
  <c r="V10" i="1" s="1"/>
  <c r="M11" i="1"/>
  <c r="N11" i="1" s="1"/>
  <c r="P11" i="1" l="1"/>
  <c r="S11" i="1" s="1"/>
  <c r="Q11" i="1" s="1"/>
  <c r="O11" i="1"/>
  <c r="L12" i="1" l="1"/>
  <c r="T11" i="1"/>
  <c r="R12" i="1"/>
  <c r="U11" i="1" l="1"/>
  <c r="V11" i="1" s="1"/>
  <c r="M12" i="1"/>
  <c r="O12" i="1" s="1"/>
  <c r="N12" i="1" l="1"/>
  <c r="P12" i="1" s="1"/>
  <c r="S12" i="1" s="1"/>
  <c r="Q12" i="1" s="1"/>
  <c r="L13" i="1" l="1"/>
  <c r="T12" i="1"/>
  <c r="R13" i="1"/>
  <c r="U12" i="1" l="1"/>
  <c r="V12" i="1" s="1"/>
  <c r="M13" i="1"/>
  <c r="O13" i="1" s="1"/>
  <c r="N13" i="1" l="1"/>
  <c r="P13" i="1" l="1"/>
  <c r="S13" i="1" s="1"/>
  <c r="Q13" i="1" s="1"/>
  <c r="L14" i="1" l="1"/>
  <c r="T13" i="1"/>
  <c r="R14" i="1"/>
  <c r="U13" i="1" l="1"/>
  <c r="V13" i="1" s="1"/>
  <c r="M14" i="1"/>
  <c r="N14" i="1" s="1"/>
  <c r="P14" i="1" l="1"/>
  <c r="S14" i="1" s="1"/>
  <c r="Q14" i="1" s="1"/>
  <c r="O14" i="1"/>
  <c r="L15" i="1" l="1"/>
  <c r="T14" i="1"/>
  <c r="U14" i="1" s="1"/>
  <c r="R15" i="1"/>
  <c r="V14" i="1" l="1"/>
  <c r="M15" i="1"/>
  <c r="O15" i="1" s="1"/>
  <c r="N15" i="1" l="1"/>
  <c r="P15" i="1" l="1"/>
  <c r="S15" i="1" s="1"/>
  <c r="Q15" i="1" s="1"/>
  <c r="L16" i="1" l="1"/>
  <c r="T15" i="1"/>
  <c r="R16" i="1"/>
  <c r="U15" i="1" l="1"/>
  <c r="V15" i="1" s="1"/>
  <c r="M16" i="1"/>
  <c r="O16" i="1" s="1"/>
  <c r="N16" i="1" l="1"/>
  <c r="P16" i="1" l="1"/>
  <c r="S16" i="1" s="1"/>
  <c r="Q16" i="1" s="1"/>
  <c r="L17" i="1" l="1"/>
  <c r="T16" i="1"/>
  <c r="R17" i="1"/>
  <c r="U16" i="1" l="1"/>
  <c r="V16" i="1" s="1"/>
  <c r="M17" i="1"/>
  <c r="O17" i="1" s="1"/>
  <c r="N17" i="1" l="1"/>
  <c r="P17" i="1" l="1"/>
  <c r="S17" i="1" s="1"/>
  <c r="Q17" i="1" s="1"/>
  <c r="L18" i="1" l="1"/>
  <c r="T17" i="1"/>
  <c r="R18" i="1"/>
  <c r="U17" i="1" l="1"/>
  <c r="V17" i="1" s="1"/>
  <c r="M18" i="1"/>
  <c r="O18" i="1" s="1"/>
  <c r="N18" i="1" l="1"/>
  <c r="P18" i="1" l="1"/>
  <c r="S18" i="1" s="1"/>
  <c r="Q18" i="1"/>
  <c r="L19" i="1" l="1"/>
  <c r="T18" i="1"/>
  <c r="U18" i="1" s="1"/>
  <c r="R19" i="1"/>
  <c r="V18" i="1" l="1"/>
  <c r="M19" i="1"/>
  <c r="O19" i="1" s="1"/>
  <c r="N19" i="1" l="1"/>
  <c r="P19" i="1" s="1"/>
  <c r="S19" i="1" s="1"/>
  <c r="T19" i="1" s="1"/>
  <c r="Q19" i="1" l="1"/>
  <c r="L20" i="1" s="1"/>
  <c r="R20" i="1"/>
  <c r="U19" i="1" l="1"/>
  <c r="V19" i="1" s="1"/>
  <c r="M20" i="1"/>
  <c r="O20" i="1" s="1"/>
  <c r="N20" i="1" l="1"/>
  <c r="P20" i="1" s="1"/>
  <c r="S20" i="1" s="1"/>
  <c r="T20" i="1" s="1"/>
  <c r="R21" i="1" l="1"/>
  <c r="Q20" i="1"/>
  <c r="L21" i="1" s="1"/>
  <c r="U20" i="1"/>
  <c r="V20" i="1" s="1"/>
  <c r="M21" i="1" l="1"/>
  <c r="O21" i="1" s="1"/>
  <c r="N21" i="1" l="1"/>
  <c r="P21" i="1" s="1"/>
  <c r="S21" i="1" s="1"/>
  <c r="Q21" i="1" s="1"/>
  <c r="L22" i="1" s="1"/>
  <c r="R22" i="1" l="1"/>
  <c r="T21" i="1"/>
  <c r="U21" i="1" s="1"/>
  <c r="V21" i="1" s="1"/>
  <c r="M22" i="1"/>
  <c r="O22" i="1" s="1"/>
  <c r="N22" i="1" l="1"/>
  <c r="P22" i="1" l="1"/>
  <c r="S22" i="1" s="1"/>
  <c r="Q22" i="1" s="1"/>
  <c r="L23" i="1" l="1"/>
  <c r="T22" i="1"/>
  <c r="R23" i="1"/>
  <c r="U22" i="1" l="1"/>
  <c r="V22" i="1" s="1"/>
  <c r="M23" i="1"/>
  <c r="O23" i="1" s="1"/>
  <c r="N23" i="1" l="1"/>
  <c r="P23" i="1" l="1"/>
  <c r="S23" i="1" s="1"/>
  <c r="Q23" i="1" s="1"/>
  <c r="L24" i="1" l="1"/>
  <c r="T23" i="1"/>
  <c r="R24" i="1"/>
  <c r="U23" i="1" l="1"/>
  <c r="V23" i="1" s="1"/>
  <c r="M24" i="1"/>
  <c r="O24" i="1" s="1"/>
  <c r="N24" i="1" l="1"/>
  <c r="P24" i="1" l="1"/>
  <c r="S24" i="1" s="1"/>
  <c r="Q24" i="1" s="1"/>
  <c r="L25" i="1" l="1"/>
  <c r="T24" i="1"/>
  <c r="U24" i="1" s="1"/>
  <c r="R25" i="1"/>
  <c r="V24" i="1" l="1"/>
  <c r="M25" i="1"/>
  <c r="O25" i="1" s="1"/>
  <c r="N25" i="1" l="1"/>
  <c r="P25" i="1" l="1"/>
  <c r="S25" i="1" s="1"/>
  <c r="Q25" i="1" s="1"/>
  <c r="L26" i="1" l="1"/>
  <c r="T25" i="1"/>
  <c r="R26" i="1"/>
  <c r="U25" i="1" l="1"/>
  <c r="V25" i="1" s="1"/>
  <c r="M26" i="1"/>
  <c r="N26" i="1" s="1"/>
  <c r="O26" i="1" l="1"/>
  <c r="P26" i="1"/>
  <c r="S26" i="1" s="1"/>
  <c r="Q26" i="1" s="1"/>
  <c r="L27" i="1" l="1"/>
  <c r="T26" i="1"/>
  <c r="R27" i="1"/>
  <c r="U26" i="1" l="1"/>
  <c r="V26" i="1" s="1"/>
  <c r="M27" i="1"/>
  <c r="O27" i="1" s="1"/>
  <c r="N27" i="1" l="1"/>
  <c r="P27" i="1" l="1"/>
  <c r="S27" i="1" s="1"/>
  <c r="Q27" i="1" s="1"/>
  <c r="L28" i="1" l="1"/>
  <c r="T27" i="1"/>
  <c r="R28" i="1"/>
  <c r="U27" i="1" l="1"/>
  <c r="V27" i="1" s="1"/>
  <c r="M28" i="1"/>
  <c r="O28" i="1" s="1"/>
  <c r="N28" i="1" l="1"/>
  <c r="P28" i="1" l="1"/>
  <c r="S28" i="1" s="1"/>
  <c r="Q28" i="1" s="1"/>
  <c r="L29" i="1" l="1"/>
  <c r="T28" i="1"/>
  <c r="R29" i="1"/>
  <c r="U28" i="1" l="1"/>
  <c r="V28" i="1" s="1"/>
  <c r="M29" i="1"/>
  <c r="O29" i="1" s="1"/>
  <c r="N29" i="1" l="1"/>
  <c r="P29" i="1" l="1"/>
  <c r="S29" i="1" s="1"/>
  <c r="Q29" i="1" s="1"/>
  <c r="L30" i="1" l="1"/>
  <c r="T29" i="1"/>
  <c r="R30" i="1"/>
  <c r="U29" i="1" l="1"/>
  <c r="V29" i="1" s="1"/>
  <c r="M30" i="1"/>
  <c r="O30" i="1" s="1"/>
  <c r="N30" i="1" l="1"/>
  <c r="P30" i="1" l="1"/>
  <c r="S30" i="1" s="1"/>
  <c r="Q30" i="1" s="1"/>
  <c r="L31" i="1" l="1"/>
  <c r="T30" i="1"/>
  <c r="R31" i="1"/>
  <c r="U30" i="1" l="1"/>
  <c r="V30" i="1" s="1"/>
  <c r="M31" i="1"/>
  <c r="O31" i="1" s="1"/>
  <c r="N31" i="1" l="1"/>
  <c r="P31" i="1" s="1"/>
  <c r="S31" i="1" s="1"/>
  <c r="T31" i="1" s="1"/>
  <c r="Q31" i="1" l="1"/>
  <c r="R32" i="1"/>
  <c r="L32" i="1"/>
  <c r="U31" i="1"/>
  <c r="V31" i="1" s="1"/>
  <c r="M32" i="1" l="1"/>
  <c r="O32" i="1" s="1"/>
  <c r="N32" i="1" l="1"/>
  <c r="P32" i="1" l="1"/>
  <c r="S32" i="1" s="1"/>
  <c r="Q32" i="1" s="1"/>
  <c r="L33" i="1" l="1"/>
  <c r="T32" i="1"/>
  <c r="R33" i="1"/>
  <c r="U32" i="1" l="1"/>
  <c r="V32" i="1" s="1"/>
  <c r="M33" i="1"/>
  <c r="O33" i="1" s="1"/>
  <c r="N33" i="1" l="1"/>
  <c r="P33" i="1" s="1"/>
  <c r="S33" i="1" s="1"/>
  <c r="T33" i="1" s="1"/>
  <c r="Q33" i="1" l="1"/>
  <c r="R34" i="1"/>
  <c r="L34" i="1"/>
  <c r="U33" i="1"/>
  <c r="V33" i="1" s="1"/>
  <c r="M34" i="1" l="1"/>
  <c r="O34" i="1" s="1"/>
  <c r="N34" i="1" l="1"/>
  <c r="P34" i="1" s="1"/>
  <c r="S34" i="1" s="1"/>
  <c r="T34" i="1" s="1"/>
  <c r="R35" i="1" l="1"/>
  <c r="Q34" i="1"/>
  <c r="L35" i="1"/>
  <c r="U34" i="1"/>
  <c r="V34" i="1" s="1"/>
  <c r="M35" i="1" l="1"/>
  <c r="N35" i="1" s="1"/>
  <c r="O35" i="1" l="1"/>
  <c r="P35" i="1"/>
  <c r="S35" i="1" s="1"/>
  <c r="Q35" i="1" s="1"/>
  <c r="L36" i="1" l="1"/>
  <c r="T35" i="1"/>
  <c r="R36" i="1"/>
  <c r="U35" i="1" l="1"/>
  <c r="V35" i="1" s="1"/>
  <c r="M36" i="1"/>
  <c r="N36" i="1" s="1"/>
  <c r="O36" i="1" l="1"/>
  <c r="P36" i="1"/>
  <c r="S36" i="1" s="1"/>
  <c r="Q36" i="1" s="1"/>
  <c r="L37" i="1" l="1"/>
  <c r="T36" i="1"/>
  <c r="U36" i="1" s="1"/>
  <c r="R37" i="1"/>
  <c r="V36" i="1" l="1"/>
  <c r="M37" i="1"/>
  <c r="N37" i="1" s="1"/>
  <c r="O37" i="1" l="1"/>
  <c r="P37" i="1"/>
  <c r="S37" i="1" s="1"/>
  <c r="Q37" i="1" s="1"/>
  <c r="L38" i="1" l="1"/>
  <c r="T37" i="1"/>
  <c r="R38" i="1"/>
  <c r="U37" i="1" l="1"/>
  <c r="V37" i="1" s="1"/>
  <c r="M38" i="1"/>
  <c r="O38" i="1" s="1"/>
  <c r="N38" i="1" l="1"/>
  <c r="P38" i="1" l="1"/>
  <c r="S38" i="1" s="1"/>
  <c r="Q38" i="1" s="1"/>
  <c r="L39" i="1" l="1"/>
  <c r="T38" i="1"/>
  <c r="R39" i="1"/>
  <c r="U38" i="1" l="1"/>
  <c r="V38" i="1" s="1"/>
  <c r="M39" i="1"/>
  <c r="O39" i="1" s="1"/>
  <c r="N39" i="1" l="1"/>
  <c r="P39" i="1" l="1"/>
  <c r="S39" i="1" s="1"/>
  <c r="Q39" i="1" s="1"/>
  <c r="L40" i="1" l="1"/>
  <c r="T39" i="1"/>
  <c r="R40" i="1"/>
  <c r="U39" i="1" l="1"/>
  <c r="V39" i="1" s="1"/>
  <c r="M40" i="1"/>
  <c r="O40" i="1" s="1"/>
  <c r="N40" i="1" l="1"/>
  <c r="P40" i="1" l="1"/>
  <c r="S40" i="1" s="1"/>
  <c r="Q40" i="1" s="1"/>
  <c r="L41" i="1" l="1"/>
  <c r="T40" i="1"/>
  <c r="R41" i="1"/>
  <c r="U40" i="1" l="1"/>
  <c r="V40" i="1" s="1"/>
  <c r="M41" i="1"/>
  <c r="O41" i="1" s="1"/>
  <c r="N41" i="1" l="1"/>
  <c r="P41" i="1" s="1"/>
  <c r="S41" i="1" s="1"/>
  <c r="T41" i="1" s="1"/>
  <c r="Q41" i="1" l="1"/>
  <c r="L42" i="1" s="1"/>
  <c r="R42" i="1"/>
  <c r="U41" i="1" l="1"/>
  <c r="V41" i="1" s="1"/>
  <c r="M42" i="1"/>
  <c r="O42" i="1" s="1"/>
  <c r="N42" i="1" l="1"/>
  <c r="P42" i="1"/>
  <c r="S42" i="1" s="1"/>
  <c r="Q42" i="1" s="1"/>
  <c r="L43" i="1" l="1"/>
  <c r="T42" i="1"/>
  <c r="R43" i="1"/>
  <c r="U42" i="1" l="1"/>
  <c r="V42" i="1" s="1"/>
  <c r="M43" i="1"/>
  <c r="O43" i="1" s="1"/>
  <c r="N43" i="1" l="1"/>
  <c r="P43" i="1" s="1"/>
  <c r="S43" i="1" s="1"/>
  <c r="T43" i="1" s="1"/>
  <c r="Q43" i="1" l="1"/>
  <c r="R44" i="1"/>
  <c r="L44" i="1"/>
  <c r="U43" i="1"/>
  <c r="V43" i="1" s="1"/>
  <c r="M44" i="1" l="1"/>
  <c r="O44" i="1" s="1"/>
  <c r="N44" i="1" l="1"/>
  <c r="P44" i="1" s="1"/>
  <c r="S44" i="1" s="1"/>
  <c r="Q44" i="1" s="1"/>
  <c r="R45" i="1"/>
  <c r="T44" i="1" l="1"/>
  <c r="L45" i="1"/>
  <c r="U44" i="1"/>
  <c r="V44" i="1" s="1"/>
  <c r="M45" i="1" l="1"/>
  <c r="O45" i="1" s="1"/>
  <c r="N45" i="1" l="1"/>
  <c r="P45" i="1" s="1"/>
  <c r="S45" i="1" s="1"/>
  <c r="T45" i="1" s="1"/>
  <c r="Q45" i="1" l="1"/>
  <c r="R46" i="1"/>
  <c r="L46" i="1"/>
  <c r="U45" i="1"/>
  <c r="V45" i="1" s="1"/>
  <c r="M46" i="1" l="1"/>
  <c r="O46" i="1" s="1"/>
  <c r="N46" i="1" l="1"/>
  <c r="P46" i="1" s="1"/>
  <c r="S46" i="1" s="1"/>
  <c r="Q46" i="1" s="1"/>
  <c r="L47" i="1" s="1"/>
  <c r="R47" i="1" l="1"/>
  <c r="T46" i="1"/>
  <c r="U46" i="1"/>
  <c r="V46" i="1" s="1"/>
  <c r="M47" i="1"/>
  <c r="N47" i="1" s="1"/>
  <c r="P47" i="1" l="1"/>
  <c r="S47" i="1" s="1"/>
  <c r="Q47" i="1"/>
  <c r="O47" i="1"/>
  <c r="L48" i="1" l="1"/>
  <c r="T47" i="1"/>
  <c r="R48" i="1"/>
  <c r="U47" i="1" l="1"/>
  <c r="V47" i="1" s="1"/>
  <c r="M48" i="1"/>
  <c r="O48" i="1" s="1"/>
  <c r="N48" i="1" l="1"/>
  <c r="P48" i="1" l="1"/>
  <c r="S48" i="1" s="1"/>
  <c r="Q48" i="1" s="1"/>
  <c r="L49" i="1" l="1"/>
  <c r="T48" i="1"/>
  <c r="R49" i="1"/>
  <c r="U48" i="1" l="1"/>
  <c r="V48" i="1" s="1"/>
  <c r="M49" i="1"/>
  <c r="O49" i="1" s="1"/>
  <c r="N49" i="1" l="1"/>
  <c r="P49" i="1" l="1"/>
  <c r="S49" i="1" s="1"/>
  <c r="Q49" i="1" s="1"/>
  <c r="L50" i="1" l="1"/>
  <c r="R50" i="1"/>
  <c r="T49" i="1"/>
  <c r="U49" i="1" l="1"/>
  <c r="V49" i="1" s="1"/>
  <c r="M50" i="1"/>
  <c r="O50" i="1" s="1"/>
  <c r="N50" i="1" l="1"/>
  <c r="P50" i="1" l="1"/>
  <c r="S50" i="1" s="1"/>
  <c r="Q50" i="1" s="1"/>
  <c r="L51" i="1" l="1"/>
  <c r="R51" i="1"/>
  <c r="T50" i="1"/>
  <c r="U50" i="1" l="1"/>
  <c r="V50" i="1" s="1"/>
  <c r="M51" i="1"/>
  <c r="N51" i="1" s="1"/>
  <c r="P51" i="1" l="1"/>
  <c r="S51" i="1" s="1"/>
  <c r="Q51" i="1" s="1"/>
  <c r="O51" i="1"/>
  <c r="L52" i="1" l="1"/>
  <c r="T51" i="1"/>
  <c r="R52" i="1"/>
  <c r="U51" i="1" l="1"/>
  <c r="V51" i="1" s="1"/>
  <c r="M52" i="1"/>
  <c r="O52" i="1" s="1"/>
  <c r="N52" i="1" l="1"/>
  <c r="P52" i="1" s="1"/>
  <c r="S52" i="1" s="1"/>
  <c r="T52" i="1" s="1"/>
  <c r="Q52" i="1" l="1"/>
  <c r="R53" i="1"/>
  <c r="L53" i="1"/>
  <c r="U52" i="1"/>
  <c r="V52" i="1" s="1"/>
  <c r="M53" i="1" l="1"/>
  <c r="N53" i="1" s="1"/>
  <c r="P53" i="1" s="1"/>
  <c r="S53" i="1" s="1"/>
  <c r="O53" i="1" l="1"/>
  <c r="T53" i="1"/>
  <c r="R54" i="1"/>
  <c r="Q53" i="1"/>
  <c r="L54" i="1" l="1"/>
  <c r="U53" i="1"/>
  <c r="V53" i="1" s="1"/>
  <c r="M54" i="1" l="1"/>
  <c r="O54" i="1" s="1"/>
  <c r="N54" i="1" l="1"/>
  <c r="P54" i="1" l="1"/>
  <c r="S54" i="1" s="1"/>
  <c r="Q54" i="1"/>
  <c r="L55" i="1" l="1"/>
  <c r="T54" i="1"/>
  <c r="R55" i="1"/>
  <c r="U54" i="1" l="1"/>
  <c r="V54" i="1" s="1"/>
  <c r="M55" i="1"/>
  <c r="O55" i="1" s="1"/>
  <c r="N55" i="1" l="1"/>
  <c r="P55" i="1" l="1"/>
  <c r="S55" i="1" s="1"/>
  <c r="Q55" i="1" s="1"/>
  <c r="L56" i="1" l="1"/>
  <c r="R56" i="1"/>
  <c r="T55" i="1"/>
  <c r="U55" i="1" l="1"/>
  <c r="V55" i="1" s="1"/>
  <c r="M56" i="1"/>
  <c r="O56" i="1" s="1"/>
  <c r="N56" i="1" l="1"/>
  <c r="P56" i="1" l="1"/>
  <c r="S56" i="1" s="1"/>
  <c r="Q56" i="1" s="1"/>
  <c r="L57" i="1" l="1"/>
  <c r="R57" i="1"/>
  <c r="T56" i="1"/>
  <c r="U56" i="1" l="1"/>
  <c r="V56" i="1" s="1"/>
  <c r="M57" i="1"/>
  <c r="N57" i="1" s="1"/>
  <c r="P57" i="1" l="1"/>
  <c r="S57" i="1" s="1"/>
  <c r="Q57" i="1" s="1"/>
  <c r="O57" i="1"/>
  <c r="L58" i="1" l="1"/>
  <c r="T57" i="1"/>
  <c r="R58" i="1"/>
  <c r="U57" i="1" l="1"/>
  <c r="V57" i="1" s="1"/>
  <c r="M58" i="1"/>
  <c r="N58" i="1" s="1"/>
  <c r="P58" i="1" l="1"/>
  <c r="S58" i="1" s="1"/>
  <c r="Q58" i="1" s="1"/>
  <c r="O58" i="1"/>
  <c r="L59" i="1" l="1"/>
  <c r="T58" i="1"/>
  <c r="U58" i="1" s="1"/>
  <c r="R59" i="1"/>
  <c r="V58" i="1" l="1"/>
  <c r="M59" i="1"/>
  <c r="N59" i="1" s="1"/>
  <c r="O59" i="1" l="1"/>
  <c r="P59" i="1"/>
  <c r="S59" i="1" s="1"/>
  <c r="Q59" i="1" s="1"/>
  <c r="L60" i="1" l="1"/>
  <c r="T59" i="1"/>
  <c r="R60" i="1"/>
  <c r="U59" i="1" l="1"/>
  <c r="V59" i="1" s="1"/>
  <c r="M60" i="1"/>
  <c r="O60" i="1" s="1"/>
  <c r="N60" i="1" l="1"/>
  <c r="P60" i="1" l="1"/>
  <c r="S60" i="1" s="1"/>
  <c r="Q60" i="1" s="1"/>
  <c r="L61" i="1" l="1"/>
  <c r="T60" i="1"/>
  <c r="R61" i="1"/>
  <c r="U60" i="1" l="1"/>
  <c r="V60" i="1" s="1"/>
  <c r="M61" i="1"/>
  <c r="O61" i="1" s="1"/>
  <c r="N61" i="1" l="1"/>
  <c r="P61" i="1" s="1"/>
  <c r="S61" i="1" s="1"/>
  <c r="R62" i="1" s="1"/>
  <c r="T61" i="1"/>
  <c r="Q61" i="1"/>
  <c r="L62" i="1" l="1"/>
  <c r="U61" i="1"/>
  <c r="V61" i="1" s="1"/>
  <c r="M62" i="1" l="1"/>
  <c r="O62" i="1" s="1"/>
  <c r="N62" i="1" l="1"/>
  <c r="P62" i="1" s="1"/>
  <c r="S62" i="1" s="1"/>
  <c r="Q62" i="1" s="1"/>
  <c r="L63" i="1" l="1"/>
  <c r="R63" i="1"/>
  <c r="T62" i="1"/>
  <c r="U62" i="1" l="1"/>
  <c r="M63" i="1"/>
  <c r="O63" i="1" s="1"/>
  <c r="N63" i="1" l="1"/>
  <c r="V62" i="1"/>
  <c r="P63" i="1" l="1"/>
  <c r="S63" i="1" s="1"/>
  <c r="Q63" i="1" s="1"/>
  <c r="L64" i="1" l="1"/>
  <c r="T63" i="1"/>
  <c r="R64" i="1"/>
  <c r="U63" i="1" l="1"/>
  <c r="V63" i="1" s="1"/>
  <c r="M64" i="1"/>
  <c r="O64" i="1" s="1"/>
  <c r="N64" i="1" l="1"/>
  <c r="P64" i="1" l="1"/>
  <c r="S64" i="1" s="1"/>
  <c r="Q64" i="1" s="1"/>
  <c r="L65" i="1" l="1"/>
  <c r="T64" i="1"/>
  <c r="R65" i="1"/>
  <c r="U64" i="1" l="1"/>
  <c r="V64" i="1" s="1"/>
  <c r="M65" i="1"/>
  <c r="O65" i="1" s="1"/>
  <c r="N65" i="1" l="1"/>
  <c r="P65" i="1" l="1"/>
  <c r="S65" i="1" s="1"/>
  <c r="Q65" i="1" s="1"/>
  <c r="L66" i="1" l="1"/>
  <c r="T65" i="1"/>
  <c r="R66" i="1"/>
  <c r="U65" i="1" l="1"/>
  <c r="V65" i="1" s="1"/>
  <c r="M66" i="1"/>
  <c r="O66" i="1" s="1"/>
  <c r="N66" i="1" l="1"/>
  <c r="P66" i="1" l="1"/>
  <c r="S66" i="1" s="1"/>
  <c r="Q66" i="1" s="1"/>
  <c r="L67" i="1" l="1"/>
  <c r="T66" i="1"/>
  <c r="R67" i="1"/>
  <c r="U66" i="1" l="1"/>
  <c r="V66" i="1" s="1"/>
  <c r="M67" i="1"/>
  <c r="O67" i="1" s="1"/>
  <c r="N67" i="1" l="1"/>
  <c r="P67" i="1" l="1"/>
  <c r="S67" i="1" s="1"/>
  <c r="Q67" i="1" s="1"/>
  <c r="L68" i="1" l="1"/>
  <c r="T67" i="1"/>
  <c r="R68" i="1"/>
  <c r="U67" i="1" l="1"/>
  <c r="V67" i="1" s="1"/>
  <c r="M68" i="1"/>
  <c r="O68" i="1" s="1"/>
  <c r="N68" i="1" l="1"/>
  <c r="P68" i="1" l="1"/>
  <c r="S68" i="1" s="1"/>
  <c r="Q68" i="1" s="1"/>
  <c r="L69" i="1" l="1"/>
  <c r="T68" i="1"/>
  <c r="R69" i="1"/>
  <c r="U68" i="1" l="1"/>
  <c r="V68" i="1" s="1"/>
  <c r="M69" i="1"/>
  <c r="O69" i="1" s="1"/>
  <c r="N69" i="1" l="1"/>
  <c r="P69" i="1" l="1"/>
  <c r="S69" i="1" s="1"/>
  <c r="Q69" i="1" s="1"/>
  <c r="L70" i="1" l="1"/>
  <c r="T69" i="1"/>
  <c r="R70" i="1"/>
  <c r="U69" i="1" l="1"/>
  <c r="V69" i="1" s="1"/>
  <c r="M70" i="1"/>
  <c r="O70" i="1" s="1"/>
  <c r="N70" i="1" l="1"/>
  <c r="P70" i="1" l="1"/>
  <c r="S70" i="1" s="1"/>
  <c r="Q70" i="1"/>
  <c r="L71" i="1" l="1"/>
  <c r="T70" i="1"/>
  <c r="R71" i="1"/>
  <c r="U70" i="1" l="1"/>
  <c r="V70" i="1" s="1"/>
  <c r="M71" i="1"/>
  <c r="O71" i="1" s="1"/>
  <c r="N71" i="1" l="1"/>
  <c r="P71" i="1" l="1"/>
  <c r="S71" i="1" s="1"/>
  <c r="Q71" i="1" s="1"/>
  <c r="L72" i="1" l="1"/>
  <c r="T71" i="1"/>
  <c r="R72" i="1"/>
  <c r="U71" i="1" l="1"/>
  <c r="V71" i="1" s="1"/>
  <c r="M72" i="1"/>
  <c r="O72" i="1" s="1"/>
  <c r="N72" i="1" l="1"/>
  <c r="P72" i="1" l="1"/>
  <c r="S72" i="1" s="1"/>
  <c r="Q72" i="1" s="1"/>
  <c r="L73" i="1" l="1"/>
  <c r="T72" i="1"/>
  <c r="R73" i="1"/>
  <c r="U72" i="1" l="1"/>
  <c r="V72" i="1" s="1"/>
  <c r="M73" i="1"/>
  <c r="O73" i="1" s="1"/>
  <c r="N73" i="1" l="1"/>
  <c r="P73" i="1" l="1"/>
  <c r="S73" i="1" s="1"/>
  <c r="Q73" i="1" s="1"/>
  <c r="L74" i="1" l="1"/>
  <c r="T73" i="1"/>
  <c r="R74" i="1"/>
  <c r="U73" i="1" l="1"/>
  <c r="V73" i="1" s="1"/>
  <c r="M74" i="1"/>
  <c r="O74" i="1" s="1"/>
  <c r="N74" i="1" l="1"/>
  <c r="P74" i="1" s="1"/>
  <c r="S74" i="1" s="1"/>
  <c r="T74" i="1" s="1"/>
  <c r="Q74" i="1" l="1"/>
  <c r="L75" i="1" s="1"/>
  <c r="R75" i="1"/>
  <c r="U74" i="1"/>
  <c r="V74" i="1" s="1"/>
  <c r="M75" i="1" l="1"/>
  <c r="O75" i="1" s="1"/>
  <c r="N75" i="1" l="1"/>
  <c r="P75" i="1"/>
  <c r="S75" i="1" s="1"/>
  <c r="Q75" i="1" s="1"/>
  <c r="L76" i="1" l="1"/>
  <c r="T75" i="1"/>
  <c r="R76" i="1"/>
  <c r="U75" i="1" l="1"/>
  <c r="V75" i="1" s="1"/>
  <c r="M76" i="1"/>
  <c r="O76" i="1" s="1"/>
  <c r="N76" i="1" l="1"/>
  <c r="P76" i="1" l="1"/>
  <c r="S76" i="1" s="1"/>
  <c r="Q76" i="1" s="1"/>
  <c r="L77" i="1" l="1"/>
  <c r="T76" i="1"/>
  <c r="R77" i="1"/>
  <c r="U76" i="1" l="1"/>
  <c r="V76" i="1" s="1"/>
  <c r="M77" i="1"/>
  <c r="N77" i="1" s="1"/>
  <c r="P77" i="1" l="1"/>
  <c r="S77" i="1" s="1"/>
  <c r="Q77" i="1" s="1"/>
  <c r="O77" i="1"/>
  <c r="L78" i="1" l="1"/>
  <c r="T77" i="1"/>
  <c r="R78" i="1"/>
  <c r="U77" i="1" l="1"/>
  <c r="V77" i="1" s="1"/>
  <c r="M78" i="1"/>
  <c r="N78" i="1" s="1"/>
  <c r="P78" i="1" l="1"/>
  <c r="S78" i="1" s="1"/>
  <c r="Q78" i="1"/>
  <c r="O78" i="1"/>
  <c r="L79" i="1" l="1"/>
  <c r="T78" i="1"/>
  <c r="R79" i="1"/>
  <c r="U78" i="1" l="1"/>
  <c r="V78" i="1" s="1"/>
  <c r="M79" i="1"/>
  <c r="N79" i="1" s="1"/>
  <c r="P79" i="1" l="1"/>
  <c r="S79" i="1" s="1"/>
  <c r="Q79" i="1" s="1"/>
  <c r="O79" i="1"/>
  <c r="L80" i="1" l="1"/>
  <c r="T79" i="1"/>
  <c r="R80" i="1"/>
  <c r="U79" i="1" l="1"/>
  <c r="V79" i="1" s="1"/>
  <c r="M80" i="1"/>
  <c r="N80" i="1" s="1"/>
  <c r="O80" i="1" l="1"/>
  <c r="P80" i="1"/>
  <c r="S80" i="1" s="1"/>
  <c r="Q80" i="1" s="1"/>
  <c r="L81" i="1" l="1"/>
  <c r="T80" i="1"/>
  <c r="R81" i="1"/>
  <c r="U80" i="1" l="1"/>
  <c r="V80" i="1" s="1"/>
  <c r="M81" i="1"/>
  <c r="N81" i="1" s="1"/>
  <c r="P81" i="1" l="1"/>
  <c r="S81" i="1" s="1"/>
  <c r="Q81" i="1" s="1"/>
  <c r="O81" i="1"/>
  <c r="L82" i="1" l="1"/>
  <c r="T81" i="1"/>
  <c r="R82" i="1"/>
  <c r="U81" i="1" l="1"/>
  <c r="V81" i="1" s="1"/>
  <c r="M82" i="1"/>
  <c r="N82" i="1" s="1"/>
  <c r="P82" i="1" l="1"/>
  <c r="S82" i="1" s="1"/>
  <c r="Q82" i="1" s="1"/>
  <c r="O82" i="1"/>
  <c r="L83" i="1" l="1"/>
  <c r="T82" i="1"/>
  <c r="R83" i="1"/>
  <c r="U82" i="1" l="1"/>
  <c r="V82" i="1" s="1"/>
  <c r="M83" i="1"/>
  <c r="N83" i="1" s="1"/>
  <c r="P83" i="1" l="1"/>
  <c r="S83" i="1" s="1"/>
  <c r="Q83" i="1"/>
  <c r="O83" i="1"/>
  <c r="L84" i="1" l="1"/>
  <c r="T83" i="1"/>
  <c r="R84" i="1"/>
  <c r="U83" i="1" l="1"/>
  <c r="V83" i="1" s="1"/>
  <c r="M84" i="1"/>
  <c r="O84" i="1" s="1"/>
  <c r="N84" i="1" l="1"/>
  <c r="P84" i="1" l="1"/>
  <c r="S84" i="1" s="1"/>
  <c r="Q84" i="1" s="1"/>
  <c r="L85" i="1" l="1"/>
  <c r="T84" i="1"/>
  <c r="R85" i="1"/>
  <c r="U84" i="1" l="1"/>
  <c r="V84" i="1" s="1"/>
  <c r="M85" i="1"/>
  <c r="O85" i="1" s="1"/>
  <c r="N85" i="1" l="1"/>
  <c r="P85" i="1" l="1"/>
  <c r="S85" i="1" s="1"/>
  <c r="Q85" i="1" s="1"/>
  <c r="L86" i="1" l="1"/>
  <c r="T85" i="1"/>
  <c r="R86" i="1"/>
  <c r="U85" i="1" l="1"/>
  <c r="V85" i="1" s="1"/>
  <c r="M86" i="1"/>
  <c r="O86" i="1" s="1"/>
  <c r="N86" i="1" l="1"/>
  <c r="P86" i="1" s="1"/>
  <c r="S86" i="1" s="1"/>
  <c r="T86" i="1" s="1"/>
  <c r="Q86" i="1"/>
  <c r="R87" i="1" l="1"/>
  <c r="L87" i="1"/>
  <c r="U86" i="1"/>
  <c r="V86" i="1" s="1"/>
  <c r="M87" i="1" l="1"/>
  <c r="O87" i="1" s="1"/>
  <c r="N87" i="1" l="1"/>
  <c r="P87" i="1"/>
  <c r="S87" i="1" s="1"/>
  <c r="Q87" i="1" s="1"/>
  <c r="L88" i="1" l="1"/>
  <c r="T87" i="1"/>
  <c r="R88" i="1"/>
  <c r="U87" i="1" l="1"/>
  <c r="V87" i="1" s="1"/>
  <c r="M88" i="1"/>
  <c r="O88" i="1" s="1"/>
  <c r="N88" i="1" l="1"/>
  <c r="P88" i="1" s="1"/>
  <c r="S88" i="1" s="1"/>
  <c r="T88" i="1" s="1"/>
  <c r="Q88" i="1" l="1"/>
  <c r="R89" i="1"/>
  <c r="L89" i="1"/>
  <c r="U88" i="1"/>
  <c r="V88" i="1" s="1"/>
  <c r="M89" i="1" l="1"/>
  <c r="O89" i="1" s="1"/>
  <c r="N89" i="1" l="1"/>
  <c r="P89" i="1" s="1"/>
  <c r="S89" i="1" s="1"/>
  <c r="Q89" i="1" s="1"/>
  <c r="L90" i="1" l="1"/>
  <c r="T89" i="1"/>
  <c r="R90" i="1"/>
  <c r="U89" i="1" l="1"/>
  <c r="V89" i="1" s="1"/>
  <c r="M90" i="1"/>
  <c r="O90" i="1" s="1"/>
  <c r="N90" i="1" l="1"/>
  <c r="P90" i="1" l="1"/>
  <c r="S90" i="1" s="1"/>
  <c r="Q90" i="1" s="1"/>
  <c r="L91" i="1" l="1"/>
  <c r="T90" i="1"/>
  <c r="R91" i="1"/>
  <c r="U90" i="1" l="1"/>
  <c r="V90" i="1" s="1"/>
  <c r="M91" i="1"/>
  <c r="O91" i="1" s="1"/>
  <c r="N91" i="1" l="1"/>
  <c r="P91" i="1" l="1"/>
  <c r="S91" i="1" s="1"/>
  <c r="Q91" i="1" s="1"/>
  <c r="L92" i="1" l="1"/>
  <c r="T91" i="1"/>
  <c r="R92" i="1"/>
  <c r="U91" i="1" l="1"/>
  <c r="V91" i="1" s="1"/>
  <c r="M92" i="1"/>
  <c r="O92" i="1" s="1"/>
  <c r="N92" i="1" l="1"/>
  <c r="P92" i="1" s="1"/>
  <c r="S92" i="1" s="1"/>
  <c r="T92" i="1" s="1"/>
  <c r="Q92" i="1" l="1"/>
  <c r="R93" i="1"/>
  <c r="L93" i="1"/>
  <c r="U92" i="1"/>
  <c r="V92" i="1" s="1"/>
  <c r="M93" i="1" l="1"/>
  <c r="O93" i="1" s="1"/>
  <c r="N93" i="1" l="1"/>
  <c r="P93" i="1" s="1"/>
  <c r="S93" i="1" s="1"/>
  <c r="Q93" i="1" s="1"/>
  <c r="L94" i="1" l="1"/>
  <c r="T93" i="1"/>
  <c r="R94" i="1"/>
  <c r="U93" i="1" l="1"/>
  <c r="V93" i="1" s="1"/>
  <c r="M94" i="1"/>
  <c r="N94" i="1" s="1"/>
  <c r="O94" i="1" l="1"/>
  <c r="P94" i="1"/>
  <c r="S94" i="1" s="1"/>
  <c r="Q94" i="1" s="1"/>
  <c r="L95" i="1" l="1"/>
  <c r="T94" i="1"/>
  <c r="R95" i="1"/>
  <c r="U94" i="1" l="1"/>
  <c r="V94" i="1" s="1"/>
  <c r="M95" i="1"/>
  <c r="N95" i="1" s="1"/>
  <c r="P95" i="1" l="1"/>
  <c r="S95" i="1" s="1"/>
  <c r="Q95" i="1" s="1"/>
  <c r="O95" i="1"/>
  <c r="L96" i="1" l="1"/>
  <c r="T95" i="1"/>
  <c r="R96" i="1"/>
  <c r="U95" i="1" l="1"/>
  <c r="V95" i="1" s="1"/>
  <c r="M96" i="1"/>
  <c r="O96" i="1" s="1"/>
  <c r="N96" i="1" l="1"/>
  <c r="P96" i="1" l="1"/>
  <c r="S96" i="1" s="1"/>
  <c r="Q96" i="1" s="1"/>
  <c r="L97" i="1" l="1"/>
  <c r="T96" i="1"/>
  <c r="R97" i="1"/>
  <c r="U96" i="1" l="1"/>
  <c r="V96" i="1" s="1"/>
  <c r="M97" i="1"/>
  <c r="O97" i="1" s="1"/>
  <c r="N97" i="1" l="1"/>
  <c r="P97" i="1" l="1"/>
  <c r="S97" i="1" s="1"/>
  <c r="Q97" i="1" s="1"/>
  <c r="L98" i="1" l="1"/>
  <c r="T97" i="1"/>
  <c r="R98" i="1"/>
  <c r="U97" i="1" l="1"/>
  <c r="V97" i="1" s="1"/>
  <c r="M98" i="1"/>
  <c r="O98" i="1" s="1"/>
  <c r="N98" i="1" l="1"/>
  <c r="P98" i="1" l="1"/>
  <c r="S98" i="1" s="1"/>
  <c r="Q98" i="1" s="1"/>
  <c r="L99" i="1" l="1"/>
  <c r="T98" i="1"/>
  <c r="R99" i="1"/>
  <c r="U98" i="1" l="1"/>
  <c r="V98" i="1" s="1"/>
  <c r="M99" i="1"/>
  <c r="N99" i="1" s="1"/>
  <c r="P99" i="1" l="1"/>
  <c r="S99" i="1" s="1"/>
  <c r="Q99" i="1" s="1"/>
  <c r="O99" i="1"/>
  <c r="L100" i="1" l="1"/>
  <c r="T99" i="1"/>
  <c r="R100" i="1"/>
  <c r="U99" i="1" l="1"/>
  <c r="V99" i="1" s="1"/>
  <c r="M100" i="1"/>
  <c r="O100" i="1" s="1"/>
  <c r="N100" i="1" l="1"/>
  <c r="P100" i="1" l="1"/>
  <c r="S100" i="1" s="1"/>
  <c r="Q100" i="1" s="1"/>
  <c r="L101" i="1" l="1"/>
  <c r="T100" i="1"/>
  <c r="R101" i="1"/>
  <c r="U100" i="1" l="1"/>
  <c r="V100" i="1" s="1"/>
  <c r="M101" i="1"/>
  <c r="N101" i="1" s="1"/>
  <c r="P101" i="1" l="1"/>
  <c r="S101" i="1" s="1"/>
  <c r="Q101" i="1"/>
  <c r="O101" i="1"/>
  <c r="T101" i="1" l="1"/>
  <c r="U101" i="1" l="1"/>
  <c r="V101" i="1" s="1"/>
</calcChain>
</file>

<file path=xl/sharedStrings.xml><?xml version="1.0" encoding="utf-8"?>
<sst xmlns="http://schemas.openxmlformats.org/spreadsheetml/2006/main" count="33" uniqueCount="32">
  <si>
    <t>Well-mixed system</t>
  </si>
  <si>
    <t>Area</t>
  </si>
  <si>
    <t xml:space="preserve"> dA</t>
  </si>
  <si>
    <t>Xf</t>
  </si>
  <si>
    <t>Xp calc</t>
  </si>
  <si>
    <t>J CO2</t>
  </si>
  <si>
    <t>J N2</t>
  </si>
  <si>
    <t>J tot</t>
  </si>
  <si>
    <t>Xr</t>
  </si>
  <si>
    <t>Qf</t>
  </si>
  <si>
    <t>Qr</t>
  </si>
  <si>
    <t>Qp,out (as if area stops here)</t>
  </si>
  <si>
    <t>Xp,out (as if area stops here)</t>
  </si>
  <si>
    <t>Rec</t>
  </si>
  <si>
    <t>Xp</t>
  </si>
  <si>
    <t>mol/m2sPa</t>
  </si>
  <si>
    <t>thickness</t>
  </si>
  <si>
    <t>micron</t>
  </si>
  <si>
    <t>P feed</t>
  </si>
  <si>
    <t>bar</t>
  </si>
  <si>
    <t xml:space="preserve">P perm </t>
  </si>
  <si>
    <t xml:space="preserve">O2/N2 selectivity </t>
  </si>
  <si>
    <t>O2 permeance</t>
  </si>
  <si>
    <t>GPU</t>
  </si>
  <si>
    <t>X O2 feed</t>
  </si>
  <si>
    <t>A m2</t>
  </si>
  <si>
    <t>Q feed [mol/s]</t>
  </si>
  <si>
    <t>with 10 m2</t>
  </si>
  <si>
    <t>Recovery</t>
  </si>
  <si>
    <t>Purity</t>
  </si>
  <si>
    <t xml:space="preserve">For recovery = 50% </t>
  </si>
  <si>
    <t>A membrane ~ 3.6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</si>
</sst>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2" borderId="0" xfId="0" applyFill="1"/>
    <xf numFmtId="1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198100557532743"/>
          <c:y val="4.961524040264198E-2"/>
          <c:w val="0.696495306844647"/>
          <c:h val="0.76957774508955612"/>
        </c:manualLayout>
      </c:layout>
      <c:scatterChart>
        <c:scatterStyle val="lineMarker"/>
        <c:varyColors val="0"/>
        <c:ser>
          <c:idx val="1"/>
          <c:order val="0"/>
          <c:tx>
            <c:strRef>
              <c:f>Sheet1!$N$1</c:f>
              <c:strCache>
                <c:ptCount val="1"/>
                <c:pt idx="0">
                  <c:v>J CO2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Sheet1!$J$2:$J$37</c:f>
              <c:numCache>
                <c:formatCode>General</c:formatCode>
                <c:ptCount val="36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  <c:pt idx="20">
                  <c:v>2.1000000000000005</c:v>
                </c:pt>
                <c:pt idx="21">
                  <c:v>2.2000000000000006</c:v>
                </c:pt>
                <c:pt idx="22">
                  <c:v>2.3000000000000007</c:v>
                </c:pt>
                <c:pt idx="23">
                  <c:v>2.4000000000000008</c:v>
                </c:pt>
                <c:pt idx="24">
                  <c:v>2.5000000000000009</c:v>
                </c:pt>
                <c:pt idx="25">
                  <c:v>2.600000000000001</c:v>
                </c:pt>
                <c:pt idx="26">
                  <c:v>2.7000000000000011</c:v>
                </c:pt>
                <c:pt idx="27">
                  <c:v>2.8000000000000012</c:v>
                </c:pt>
                <c:pt idx="28">
                  <c:v>2.9000000000000012</c:v>
                </c:pt>
                <c:pt idx="29">
                  <c:v>3.0000000000000013</c:v>
                </c:pt>
                <c:pt idx="30">
                  <c:v>3.1000000000000014</c:v>
                </c:pt>
                <c:pt idx="31">
                  <c:v>3.2000000000000015</c:v>
                </c:pt>
                <c:pt idx="32">
                  <c:v>3.3000000000000016</c:v>
                </c:pt>
                <c:pt idx="33">
                  <c:v>3.4000000000000017</c:v>
                </c:pt>
                <c:pt idx="34">
                  <c:v>3.5000000000000018</c:v>
                </c:pt>
                <c:pt idx="35">
                  <c:v>3.6000000000000019</c:v>
                </c:pt>
              </c:numCache>
            </c:numRef>
          </c:xVal>
          <c:yVal>
            <c:numRef>
              <c:f>Sheet1!$N$2:$N$37</c:f>
              <c:numCache>
                <c:formatCode>0.00E+00</c:formatCode>
                <c:ptCount val="36"/>
                <c:pt idx="0">
                  <c:v>3.3763556569872451E-3</c:v>
                </c:pt>
                <c:pt idx="1">
                  <c:v>3.2155788817586997E-3</c:v>
                </c:pt>
                <c:pt idx="2">
                  <c:v>3.0607792614381403E-3</c:v>
                </c:pt>
                <c:pt idx="3">
                  <c:v>2.9119067822987081E-3</c:v>
                </c:pt>
                <c:pt idx="4">
                  <c:v>2.7688963166420041E-3</c:v>
                </c:pt>
                <c:pt idx="5">
                  <c:v>2.6316688473622955E-3</c:v>
                </c:pt>
                <c:pt idx="6">
                  <c:v>2.5001327240565356E-3</c:v>
                </c:pt>
                <c:pt idx="7">
                  <c:v>2.3741849325919955E-3</c:v>
                </c:pt>
                <c:pt idx="8">
                  <c:v>2.2537123613764671E-3</c:v>
                </c:pt>
                <c:pt idx="9">
                  <c:v>2.1385930491057865E-3</c:v>
                </c:pt>
                <c:pt idx="10">
                  <c:v>2.0286974004303164E-3</c:v>
                </c:pt>
                <c:pt idx="11">
                  <c:v>1.9238893577311568E-3</c:v>
                </c:pt>
                <c:pt idx="12">
                  <c:v>1.8240275189800232E-3</c:v>
                </c:pt>
                <c:pt idx="13">
                  <c:v>1.7289661934340387E-3</c:v>
                </c:pt>
                <c:pt idx="14">
                  <c:v>1.6385563886559731E-3</c:v>
                </c:pt>
                <c:pt idx="15">
                  <c:v>1.552646724028754E-3</c:v>
                </c:pt>
                <c:pt idx="16">
                  <c:v>1.4710842675349585E-3</c:v>
                </c:pt>
                <c:pt idx="17">
                  <c:v>1.3937152940890673E-3</c:v>
                </c:pt>
                <c:pt idx="18">
                  <c:v>1.3203859651397369E-3</c:v>
                </c:pt>
                <c:pt idx="19">
                  <c:v>1.2509429306016072E-3</c:v>
                </c:pt>
                <c:pt idx="20">
                  <c:v>1.1852338554326017E-3</c:v>
                </c:pt>
                <c:pt idx="21">
                  <c:v>1.1231078743428691E-3</c:v>
                </c:pt>
                <c:pt idx="22">
                  <c:v>1.064415979200469E-3</c:v>
                </c:pt>
                <c:pt idx="23">
                  <c:v>1.0090113446740876E-3</c:v>
                </c:pt>
                <c:pt idx="24">
                  <c:v>9.5674959850337513E-4</c:v>
                </c:pt>
                <c:pt idx="25">
                  <c:v>9.0748904348110428E-4</c:v>
                </c:pt>
                <c:pt idx="26">
                  <c:v>8.6109083872856404E-4</c:v>
                </c:pt>
                <c:pt idx="27">
                  <c:v>8.1741914810060329E-4</c:v>
                </c:pt>
                <c:pt idx="28">
                  <c:v>7.7634126352394545E-4</c:v>
                </c:pt>
                <c:pt idx="29">
                  <c:v>7.3772771071518167E-4</c:v>
                </c:pt>
                <c:pt idx="30">
                  <c:v>7.0145234402219016E-4</c:v>
                </c:pt>
                <c:pt idx="31">
                  <c:v>6.6739243609167248E-4</c:v>
                </c:pt>
                <c:pt idx="32">
                  <c:v>6.354287667248976E-4</c:v>
                </c:pt>
                <c:pt idx="33">
                  <c:v>6.054457137180453E-4</c:v>
                </c:pt>
                <c:pt idx="34">
                  <c:v>5.7733134680149122E-4</c:v>
                </c:pt>
                <c:pt idx="35">
                  <c:v>5.5097752412306506E-4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6A-7A46-924D-5EAD1482EEAC}"/>
            </c:ext>
          </c:extLst>
        </c:ser>
        <c:ser>
          <c:idx val="2"/>
          <c:order val="1"/>
          <c:tx>
            <c:v>well-mix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none"/>
            </c:marker>
            <c:bubble3D val="0"/>
            <c:spPr>
              <a:ln w="19050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E8-A94A-BACF-66C85056357F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37</c:v>
              </c:pt>
            </c:numLit>
          </c:xVal>
          <c:yVal>
            <c:numRef>
              <c:f>(Sheet1!$F$10,Sheet1!$F$10)</c:f>
              <c:numCache>
                <c:formatCode>0.00E+00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6A-7A46-924D-5EAD1482E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2161648"/>
        <c:axId val="1372111136"/>
      </c:scatterChart>
      <c:valAx>
        <c:axId val="1372161648"/>
        <c:scaling>
          <c:orientation val="minMax"/>
          <c:max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>
                    <a:solidFill>
                      <a:schemeClr val="tx1"/>
                    </a:solidFill>
                  </a:rPr>
                  <a:t>Discretization</a:t>
                </a:r>
                <a:r>
                  <a:rPr lang="en-GB" sz="1400" baseline="0">
                    <a:solidFill>
                      <a:schemeClr val="tx1"/>
                    </a:solidFill>
                  </a:rPr>
                  <a:t> length [-]</a:t>
                </a:r>
                <a:endParaRPr lang="en-GB" sz="14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2111136"/>
        <c:crosses val="autoZero"/>
        <c:crossBetween val="midCat"/>
      </c:valAx>
      <c:valAx>
        <c:axId val="1372111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>
                    <a:solidFill>
                      <a:schemeClr val="tx1"/>
                    </a:solidFill>
                  </a:rPr>
                  <a:t>Flux [mol/m2s]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216164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934566021756883"/>
          <c:y val="0.11903463990078167"/>
          <c:w val="0.30476393075705488"/>
          <c:h val="7.51045542384125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349250</xdr:colOff>
      <xdr:row>16</xdr:row>
      <xdr:rowOff>0</xdr:rowOff>
    </xdr:from>
    <xdr:to>
      <xdr:col>9</xdr:col>
      <xdr:colOff>254000</xdr:colOff>
      <xdr:row>33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A4A8A2-0BA7-E14D-8683-1D00D6D0B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E092F-E944-F546-BFCC-388CD2B1CB53}">
  <dimension ref="A1:AB323"/>
  <sheetViews>
    <sheetView tabSelected="1" topLeftCell="R2" workbookViewId="0">
      <selection activeCell="AA42" sqref="AA42"/>
    </sheetView>
  </sheetViews>
  <sheetFormatPr baseColWidth="10" defaultRowHeight="16" x14ac:dyDescent="0.2"/>
  <cols>
    <col min="1" max="1" width="17.1640625" bestFit="1" customWidth="1"/>
    <col min="5" max="5" width="13.1640625" bestFit="1" customWidth="1"/>
    <col min="6" max="6" width="12.1640625" bestFit="1" customWidth="1"/>
    <col min="17" max="17" width="12.1640625" bestFit="1" customWidth="1"/>
    <col min="20" max="20" width="25.5" bestFit="1" customWidth="1"/>
    <col min="21" max="21" width="25.1640625" bestFit="1" customWidth="1"/>
  </cols>
  <sheetData>
    <row r="1" spans="1:28" x14ac:dyDescent="0.2">
      <c r="A1" t="s">
        <v>0</v>
      </c>
      <c r="J1" t="s">
        <v>1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7</v>
      </c>
      <c r="Q1" t="s">
        <v>8</v>
      </c>
      <c r="R1" t="s">
        <v>9</v>
      </c>
      <c r="S1" t="s">
        <v>10</v>
      </c>
      <c r="T1" t="s">
        <v>11</v>
      </c>
      <c r="U1" t="s">
        <v>12</v>
      </c>
      <c r="V1" t="s">
        <v>13</v>
      </c>
    </row>
    <row r="2" spans="1:28" x14ac:dyDescent="0.2">
      <c r="F2" s="1"/>
      <c r="J2">
        <v>0.1</v>
      </c>
      <c r="K2">
        <v>0.1</v>
      </c>
      <c r="L2">
        <f>B6</f>
        <v>0.2</v>
      </c>
      <c r="M2">
        <f>(1+($C$3-1)*($B$8/$B$7+L2)-SQRT((1+($C$3-1)*($B$8/$B$7+L2))^2-4*$C$3*$B$8/$B$7*($C$3-1)*L2))/(2*$B$8/$B$7*($C$3-1))</f>
        <v>0.99213263970530019</v>
      </c>
      <c r="N2" s="1">
        <f>$F$4*($B$7*L2-$B$8*M2)*100000</f>
        <v>3.3763556569872451E-3</v>
      </c>
      <c r="O2" s="1">
        <f>$F$4/$C$3*($B$7*(1-L2)-$B$8*(1-M2))*100000</f>
        <v>2.6773644343012756E-5</v>
      </c>
      <c r="P2" s="1">
        <f>N2/M2</f>
        <v>3.4031293013302602E-3</v>
      </c>
      <c r="Q2" s="1">
        <f>(R2*L2-N2*K2)/S2</f>
        <v>0.19515676436819102</v>
      </c>
      <c r="R2" s="1">
        <f>B14</f>
        <v>5.6000000000000001E-2</v>
      </c>
      <c r="S2">
        <f>R2-P2*K2</f>
        <v>5.5659687069866973E-2</v>
      </c>
      <c r="T2">
        <f>$R$2-S2</f>
        <v>3.4031293013302849E-4</v>
      </c>
      <c r="U2">
        <f>($R$2*$L$2-Q2*S2)/T2</f>
        <v>0.99213263970529453</v>
      </c>
      <c r="V2">
        <f>T2*U2/($R$2*$L$2)</f>
        <v>3.0146032651671872E-2</v>
      </c>
      <c r="Z2" s="1"/>
      <c r="AA2" s="1"/>
      <c r="AB2" s="1"/>
    </row>
    <row r="3" spans="1:28" x14ac:dyDescent="0.2">
      <c r="A3" t="s">
        <v>21</v>
      </c>
      <c r="C3">
        <v>1000</v>
      </c>
      <c r="E3" t="s">
        <v>22</v>
      </c>
      <c r="F3">
        <v>100</v>
      </c>
      <c r="G3" t="s">
        <v>23</v>
      </c>
      <c r="J3">
        <f>J2+K2</f>
        <v>0.2</v>
      </c>
      <c r="K3">
        <v>0.1</v>
      </c>
      <c r="L3" s="1">
        <f>Q2</f>
        <v>0.19515676436819102</v>
      </c>
      <c r="M3" s="1">
        <f>(1+($C$3-1)*($B$8/$B$7+L3)-SQRT((1+($C$3-1)*($B$8/$B$7+L3))^2-4*$C$3*$B$8/$B$7*($C$3-1)*L3))/(2*$B$8/$B$7*($C$3-1))</f>
        <v>0.99169335061961184</v>
      </c>
      <c r="N3" s="1">
        <f>$F$4*($B$7*L3-$B$8*M3)*100000</f>
        <v>3.2155788817586997E-3</v>
      </c>
      <c r="O3" s="1">
        <f>$F$4/$C$3*($B$7*(1-L3)-$B$8*(1-M3))*100000</f>
        <v>2.6934421118241298E-5</v>
      </c>
      <c r="P3" s="1">
        <f>N3/M3</f>
        <v>3.242513302876943E-3</v>
      </c>
      <c r="Q3">
        <f t="shared" ref="Q3:Q66" si="0">(R3*L3-N3*K3)/S3</f>
        <v>0.19048926615004461</v>
      </c>
      <c r="R3">
        <f>S2</f>
        <v>5.5659687069866973E-2</v>
      </c>
      <c r="S3">
        <f>R3-P3*K3</f>
        <v>5.5335435739579275E-2</v>
      </c>
      <c r="T3">
        <f>$R$2-S3</f>
        <v>6.6456426042072608E-4</v>
      </c>
      <c r="U3">
        <f t="shared" ref="U3:U66" si="1">($R$2*$L$2-Q3*S3)/T3</f>
        <v>0.99191830366753231</v>
      </c>
      <c r="V3">
        <f t="shared" ref="V3:V66" si="2">T3*U3/($R$2*$L$2)</f>
        <v>5.8856558381660241E-2</v>
      </c>
    </row>
    <row r="4" spans="1:28" x14ac:dyDescent="0.2">
      <c r="F4" s="1">
        <f>F3*3.35*0.0000000001</f>
        <v>3.3500000000000002E-8</v>
      </c>
      <c r="G4" t="s">
        <v>15</v>
      </c>
      <c r="J4">
        <f t="shared" ref="J4:J67" si="3">J3+K3</f>
        <v>0.30000000000000004</v>
      </c>
      <c r="K4">
        <v>0.1</v>
      </c>
      <c r="L4">
        <f t="shared" ref="L4:L67" si="4">Q3</f>
        <v>0.19048926615004461</v>
      </c>
      <c r="M4">
        <f t="shared" ref="M4:M67" si="5">(1+($C$3-1)*($B$8/$B$7+L4)-SQRT((1+($C$3-1)*($B$8/$B$7+L4))^2-4*$C$3*$B$8/$B$7*($C$3-1)*L4))/(2*$B$8/$B$7*($C$3-1))</f>
        <v>0.9912272103248817</v>
      </c>
      <c r="N4" s="1">
        <f t="shared" ref="N4:N67" si="6">$F$4*($B$7*L4-$B$8*M4)*100000</f>
        <v>3.0607792614381403E-3</v>
      </c>
      <c r="O4" s="1">
        <f t="shared" ref="O3:O66" si="7">$F$4/$C$3*($B$7*(1-L4)-$B$8*(1-M4))*100000</f>
        <v>2.708922073856186E-5</v>
      </c>
      <c r="P4" s="1">
        <f t="shared" ref="P4:P67" si="8">N4/M4</f>
        <v>3.0878684821767032E-3</v>
      </c>
      <c r="Q4">
        <f t="shared" si="0"/>
        <v>0.18599585521167905</v>
      </c>
      <c r="R4">
        <f t="shared" ref="R4:R67" si="9">S3</f>
        <v>5.5335435739579275E-2</v>
      </c>
      <c r="S4">
        <f t="shared" ref="S4:S67" si="10">R4-P4*K4</f>
        <v>5.5026648891361607E-2</v>
      </c>
      <c r="T4">
        <f t="shared" ref="T4:T67" si="11">$R$2-S4</f>
        <v>9.7335110863839419E-4</v>
      </c>
      <c r="U4">
        <f t="shared" si="1"/>
        <v>0.99169906054631451</v>
      </c>
      <c r="V4">
        <f t="shared" si="2"/>
        <v>8.6184944644500813E-2</v>
      </c>
    </row>
    <row r="5" spans="1:28" x14ac:dyDescent="0.2">
      <c r="A5" t="s">
        <v>16</v>
      </c>
      <c r="B5">
        <v>1</v>
      </c>
      <c r="C5" t="s">
        <v>17</v>
      </c>
      <c r="J5">
        <f t="shared" si="3"/>
        <v>0.4</v>
      </c>
      <c r="K5">
        <v>0.1</v>
      </c>
      <c r="L5">
        <f t="shared" si="4"/>
        <v>0.18599585521167905</v>
      </c>
      <c r="M5">
        <f t="shared" si="5"/>
        <v>0.99073264695299712</v>
      </c>
      <c r="N5" s="1">
        <f t="shared" si="6"/>
        <v>2.9119067822987081E-3</v>
      </c>
      <c r="O5" s="1">
        <f t="shared" si="7"/>
        <v>2.7238093217701291E-5</v>
      </c>
      <c r="P5" s="1">
        <f t="shared" si="8"/>
        <v>2.9391448755164079E-3</v>
      </c>
      <c r="Q5">
        <f t="shared" si="0"/>
        <v>0.18167442299501757</v>
      </c>
      <c r="R5">
        <f t="shared" si="9"/>
        <v>5.5026648891361607E-2</v>
      </c>
      <c r="S5">
        <f t="shared" si="10"/>
        <v>5.4732734403809963E-2</v>
      </c>
      <c r="T5">
        <f>$R$2-S5</f>
        <v>1.2672655961900384E-3</v>
      </c>
      <c r="U5">
        <f t="shared" si="1"/>
        <v>0.99147492208875609</v>
      </c>
      <c r="V5">
        <f t="shared" si="2"/>
        <v>0.11218411234359635</v>
      </c>
    </row>
    <row r="6" spans="1:28" x14ac:dyDescent="0.2">
      <c r="A6" t="s">
        <v>24</v>
      </c>
      <c r="B6">
        <v>0.2</v>
      </c>
      <c r="J6">
        <f t="shared" si="3"/>
        <v>0.5</v>
      </c>
      <c r="K6">
        <v>0.1</v>
      </c>
      <c r="L6">
        <f t="shared" si="4"/>
        <v>0.18167442299501757</v>
      </c>
      <c r="M6">
        <f t="shared" si="5"/>
        <v>0.99020801602718944</v>
      </c>
      <c r="N6" s="1">
        <f t="shared" si="6"/>
        <v>2.7688963166420041E-3</v>
      </c>
      <c r="O6" s="1">
        <f t="shared" si="7"/>
        <v>2.7381103683357995E-5</v>
      </c>
      <c r="P6" s="1">
        <f t="shared" si="8"/>
        <v>2.796277420325362E-3</v>
      </c>
      <c r="Q6">
        <f t="shared" si="0"/>
        <v>0.1775224390800991</v>
      </c>
      <c r="R6">
        <f t="shared" si="9"/>
        <v>5.4732734403809963E-2</v>
      </c>
      <c r="S6">
        <f t="shared" si="10"/>
        <v>5.4453106661777426E-2</v>
      </c>
      <c r="T6">
        <f t="shared" si="11"/>
        <v>1.5468933382225755E-3</v>
      </c>
      <c r="U6">
        <f t="shared" si="1"/>
        <v>0.99124590689254943</v>
      </c>
      <c r="V6">
        <f t="shared" si="2"/>
        <v>0.13690640088504286</v>
      </c>
    </row>
    <row r="7" spans="1:28" x14ac:dyDescent="0.2">
      <c r="A7" t="s">
        <v>18</v>
      </c>
      <c r="B7">
        <v>10</v>
      </c>
      <c r="C7" t="s">
        <v>19</v>
      </c>
      <c r="J7">
        <f t="shared" si="3"/>
        <v>0.6</v>
      </c>
      <c r="K7">
        <v>0.1</v>
      </c>
      <c r="L7">
        <f t="shared" si="4"/>
        <v>0.1775224390800991</v>
      </c>
      <c r="M7">
        <f t="shared" si="5"/>
        <v>0.98965160054358947</v>
      </c>
      <c r="N7" s="1">
        <f t="shared" si="6"/>
        <v>2.6316688473622955E-3</v>
      </c>
      <c r="O7" s="1">
        <f t="shared" si="7"/>
        <v>2.7518331152637707E-5</v>
      </c>
      <c r="P7" s="1">
        <f t="shared" si="8"/>
        <v>2.6591871785149332E-3</v>
      </c>
      <c r="Q7">
        <f t="shared" si="0"/>
        <v>0.17353698876351023</v>
      </c>
      <c r="R7">
        <f t="shared" si="9"/>
        <v>5.4453106661777426E-2</v>
      </c>
      <c r="S7">
        <f t="shared" si="10"/>
        <v>5.4187187943925935E-2</v>
      </c>
      <c r="T7">
        <f t="shared" si="11"/>
        <v>1.812812056074066E-3</v>
      </c>
      <c r="U7">
        <f t="shared" si="1"/>
        <v>0.99101204045352453</v>
      </c>
      <c r="V7">
        <f t="shared" si="2"/>
        <v>0.1604034441650633</v>
      </c>
    </row>
    <row r="8" spans="1:28" x14ac:dyDescent="0.2">
      <c r="A8" t="s">
        <v>20</v>
      </c>
      <c r="B8">
        <v>1</v>
      </c>
      <c r="C8" t="s">
        <v>19</v>
      </c>
      <c r="J8">
        <f t="shared" si="3"/>
        <v>0.7</v>
      </c>
      <c r="K8">
        <v>0.1</v>
      </c>
      <c r="L8">
        <f t="shared" si="4"/>
        <v>0.17353698876351023</v>
      </c>
      <c r="M8">
        <f t="shared" si="5"/>
        <v>0.98906161179733043</v>
      </c>
      <c r="N8" s="1">
        <f t="shared" si="6"/>
        <v>2.5001327240565356E-3</v>
      </c>
      <c r="O8" s="1">
        <f t="shared" si="7"/>
        <v>2.7649867275943467E-5</v>
      </c>
      <c r="P8" s="1">
        <f t="shared" si="8"/>
        <v>2.5277825913324805E-3</v>
      </c>
      <c r="Q8">
        <f t="shared" si="0"/>
        <v>0.16971481112783077</v>
      </c>
      <c r="R8">
        <f t="shared" si="9"/>
        <v>5.4187187943925935E-2</v>
      </c>
      <c r="S8">
        <f t="shared" si="10"/>
        <v>5.393440968479269E-2</v>
      </c>
      <c r="T8">
        <f t="shared" si="11"/>
        <v>2.0655903152073107E-3</v>
      </c>
      <c r="U8">
        <f t="shared" si="1"/>
        <v>0.99077335519408904</v>
      </c>
      <c r="V8">
        <f t="shared" si="2"/>
        <v>0.18272605777271098</v>
      </c>
    </row>
    <row r="9" spans="1:28" x14ac:dyDescent="0.2">
      <c r="J9">
        <f t="shared" si="3"/>
        <v>0.79999999999999993</v>
      </c>
      <c r="K9">
        <v>0.1</v>
      </c>
      <c r="L9">
        <f t="shared" si="4"/>
        <v>0.16971481112783077</v>
      </c>
      <c r="M9">
        <f t="shared" si="5"/>
        <v>0.98843619110159275</v>
      </c>
      <c r="N9" s="1">
        <f t="shared" si="6"/>
        <v>2.3741849325919955E-3</v>
      </c>
      <c r="O9" s="1">
        <f t="shared" si="7"/>
        <v>2.777581506740801E-5</v>
      </c>
      <c r="P9" s="1">
        <f t="shared" si="8"/>
        <v>2.4019607476594043E-3</v>
      </c>
      <c r="Q9">
        <f t="shared" si="0"/>
        <v>0.16605233711852843</v>
      </c>
      <c r="R9">
        <f t="shared" si="9"/>
        <v>5.393440968479269E-2</v>
      </c>
      <c r="S9">
        <f t="shared" si="10"/>
        <v>5.3694213610026749E-2</v>
      </c>
      <c r="T9">
        <f t="shared" si="11"/>
        <v>2.3057863899732522E-3</v>
      </c>
      <c r="U9">
        <f t="shared" si="1"/>
        <v>0.99052989047266271</v>
      </c>
      <c r="V9">
        <f t="shared" si="2"/>
        <v>0.20392413752799657</v>
      </c>
    </row>
    <row r="10" spans="1:28" x14ac:dyDescent="0.2">
      <c r="A10" t="s">
        <v>14</v>
      </c>
      <c r="B10">
        <v>0.95</v>
      </c>
      <c r="F10" s="1"/>
      <c r="J10">
        <f t="shared" si="3"/>
        <v>0.89999999999999991</v>
      </c>
      <c r="K10">
        <v>0.1</v>
      </c>
      <c r="L10">
        <f t="shared" si="4"/>
        <v>0.16605233711852843</v>
      </c>
      <c r="M10">
        <f t="shared" si="5"/>
        <v>0.98777341256544338</v>
      </c>
      <c r="N10" s="1">
        <f t="shared" si="6"/>
        <v>2.2537123613764671E-3</v>
      </c>
      <c r="O10" s="1">
        <f t="shared" si="7"/>
        <v>2.7896287638623537E-5</v>
      </c>
      <c r="P10" s="1">
        <f t="shared" si="8"/>
        <v>2.2816086490150909E-3</v>
      </c>
      <c r="Q10">
        <f t="shared" si="0"/>
        <v>0.16254572719212315</v>
      </c>
      <c r="R10">
        <f t="shared" si="9"/>
        <v>5.3694213610026749E-2</v>
      </c>
      <c r="S10">
        <f t="shared" si="10"/>
        <v>5.3466052745125239E-2</v>
      </c>
      <c r="T10">
        <f t="shared" si="11"/>
        <v>2.5339472548747619E-3</v>
      </c>
      <c r="U10">
        <f t="shared" si="1"/>
        <v>0.99028169257423204</v>
      </c>
      <c r="V10">
        <f t="shared" si="2"/>
        <v>0.2240465693260007</v>
      </c>
    </row>
    <row r="11" spans="1:28" x14ac:dyDescent="0.2">
      <c r="J11">
        <f t="shared" si="3"/>
        <v>0.99999999999999989</v>
      </c>
      <c r="K11">
        <v>0.1</v>
      </c>
      <c r="L11">
        <f t="shared" si="4"/>
        <v>0.16254572719212315</v>
      </c>
      <c r="M11">
        <f t="shared" si="5"/>
        <v>0.98707128711353398</v>
      </c>
      <c r="N11" s="1">
        <f t="shared" si="6"/>
        <v>2.1385930491057865E-3</v>
      </c>
      <c r="O11" s="1">
        <f t="shared" si="7"/>
        <v>2.8011406950894214E-5</v>
      </c>
      <c r="P11" s="1">
        <f t="shared" si="8"/>
        <v>2.1666044560566811E-3</v>
      </c>
      <c r="Q11">
        <f t="shared" si="0"/>
        <v>0.15919090815079021</v>
      </c>
      <c r="R11">
        <f t="shared" si="9"/>
        <v>5.3466052745125239E-2</v>
      </c>
      <c r="S11">
        <f t="shared" si="10"/>
        <v>5.3249392299519568E-2</v>
      </c>
      <c r="T11">
        <f t="shared" si="11"/>
        <v>2.7506077004804327E-3</v>
      </c>
      <c r="U11">
        <f t="shared" si="1"/>
        <v>0.990028814681986</v>
      </c>
      <c r="V11">
        <f t="shared" si="2"/>
        <v>0.24314115012158799</v>
      </c>
    </row>
    <row r="12" spans="1:28" x14ac:dyDescent="0.2">
      <c r="A12" t="s">
        <v>25</v>
      </c>
      <c r="B12">
        <v>10</v>
      </c>
      <c r="F12" s="1"/>
      <c r="I12" s="1"/>
      <c r="J12">
        <f t="shared" si="3"/>
        <v>1.0999999999999999</v>
      </c>
      <c r="K12">
        <v>0.1</v>
      </c>
      <c r="L12">
        <f t="shared" si="4"/>
        <v>0.15919090815079021</v>
      </c>
      <c r="M12">
        <f t="shared" si="5"/>
        <v>0.98632776794661359</v>
      </c>
      <c r="N12" s="1">
        <f>$F$4*($B$7*L12-$B$8*M12)*100000</f>
        <v>2.0286974004303164E-3</v>
      </c>
      <c r="O12" s="1">
        <f t="shared" si="7"/>
        <v>2.8121302599569687E-5</v>
      </c>
      <c r="P12" s="1">
        <f t="shared" si="8"/>
        <v>2.0568187030298862E-3</v>
      </c>
      <c r="Q12">
        <f t="shared" si="0"/>
        <v>0.1559836088321204</v>
      </c>
      <c r="R12">
        <f t="shared" si="9"/>
        <v>5.3249392299519568E-2</v>
      </c>
      <c r="S12">
        <f t="shared" si="10"/>
        <v>5.304371042921658E-2</v>
      </c>
      <c r="T12">
        <f t="shared" si="11"/>
        <v>2.9562895707834214E-3</v>
      </c>
      <c r="U12">
        <f t="shared" si="1"/>
        <v>0.98977131682990371</v>
      </c>
      <c r="V12">
        <f t="shared" si="2"/>
        <v>0.26125451976828729</v>
      </c>
    </row>
    <row r="13" spans="1:28" x14ac:dyDescent="0.2">
      <c r="J13">
        <f t="shared" si="3"/>
        <v>1.2</v>
      </c>
      <c r="K13">
        <v>0.1</v>
      </c>
      <c r="L13">
        <f t="shared" si="4"/>
        <v>0.1559836088321204</v>
      </c>
      <c r="M13">
        <f t="shared" si="5"/>
        <v>0.98554075765518701</v>
      </c>
      <c r="N13" s="1">
        <f t="shared" si="6"/>
        <v>1.9238893577311568E-3</v>
      </c>
      <c r="O13" s="1">
        <f t="shared" si="7"/>
        <v>2.8226110642268842E-5</v>
      </c>
      <c r="P13" s="1">
        <f t="shared" si="8"/>
        <v>1.9521154683734263E-3</v>
      </c>
      <c r="Q13">
        <f t="shared" si="0"/>
        <v>0.1529193943769068</v>
      </c>
      <c r="R13">
        <f t="shared" si="9"/>
        <v>5.304371042921658E-2</v>
      </c>
      <c r="S13">
        <f t="shared" si="10"/>
        <v>5.284849888237924E-2</v>
      </c>
      <c r="T13">
        <f t="shared" si="11"/>
        <v>3.1515011176207613E-3</v>
      </c>
      <c r="U13">
        <f t="shared" si="1"/>
        <v>0.98950926583589838</v>
      </c>
      <c r="V13">
        <f t="shared" si="2"/>
        <v>0.27843210331945828</v>
      </c>
    </row>
    <row r="14" spans="1:28" x14ac:dyDescent="0.2">
      <c r="A14" t="s">
        <v>26</v>
      </c>
      <c r="B14">
        <v>5.6000000000000001E-2</v>
      </c>
      <c r="J14">
        <f t="shared" si="3"/>
        <v>1.3</v>
      </c>
      <c r="K14">
        <v>0.1</v>
      </c>
      <c r="L14">
        <f t="shared" si="4"/>
        <v>0.1529193943769068</v>
      </c>
      <c r="M14">
        <f t="shared" si="5"/>
        <v>0.98470811720786711</v>
      </c>
      <c r="N14" s="1">
        <f t="shared" si="6"/>
        <v>1.8240275189800232E-3</v>
      </c>
      <c r="O14" s="1">
        <f t="shared" si="7"/>
        <v>2.8325972481019981E-5</v>
      </c>
      <c r="P14" s="1">
        <f t="shared" si="8"/>
        <v>1.8523534914610437E-3</v>
      </c>
      <c r="Q14">
        <f t="shared" si="0"/>
        <v>0.14999369885117936</v>
      </c>
      <c r="R14">
        <f t="shared" si="9"/>
        <v>5.284849888237924E-2</v>
      </c>
      <c r="S14">
        <f t="shared" si="10"/>
        <v>5.2663263533233133E-2</v>
      </c>
      <c r="T14">
        <f t="shared" si="11"/>
        <v>3.3367364667668681E-3</v>
      </c>
      <c r="U14">
        <f t="shared" si="1"/>
        <v>0.9892427352149531</v>
      </c>
      <c r="V14">
        <f t="shared" si="2"/>
        <v>0.29471806331035127</v>
      </c>
    </row>
    <row r="15" spans="1:28" x14ac:dyDescent="0.2">
      <c r="J15">
        <f t="shared" si="3"/>
        <v>1.4000000000000001</v>
      </c>
      <c r="K15">
        <v>0.1</v>
      </c>
      <c r="L15">
        <f t="shared" si="4"/>
        <v>0.14999369885117936</v>
      </c>
      <c r="M15">
        <f t="shared" si="5"/>
        <v>0.98382767703894636</v>
      </c>
      <c r="N15" s="1">
        <f t="shared" si="6"/>
        <v>1.7289661934340387E-3</v>
      </c>
      <c r="O15" s="1">
        <f t="shared" si="7"/>
        <v>2.8421033806565956E-5</v>
      </c>
      <c r="P15" s="1">
        <f t="shared" si="8"/>
        <v>1.7573872272406044E-3</v>
      </c>
      <c r="Q15">
        <f t="shared" si="0"/>
        <v>0.14720185605006295</v>
      </c>
      <c r="R15">
        <f t="shared" si="9"/>
        <v>5.2663263533233133E-2</v>
      </c>
      <c r="S15">
        <f t="shared" si="10"/>
        <v>5.248752481050907E-2</v>
      </c>
      <c r="T15">
        <f t="shared" si="11"/>
        <v>3.5124751894909309E-3</v>
      </c>
      <c r="U15">
        <f t="shared" si="1"/>
        <v>0.9889718050713957</v>
      </c>
      <c r="V15">
        <f t="shared" si="2"/>
        <v>0.3101552614660123</v>
      </c>
    </row>
    <row r="16" spans="1:28" x14ac:dyDescent="0.2">
      <c r="J16">
        <f t="shared" si="3"/>
        <v>1.5000000000000002</v>
      </c>
      <c r="K16">
        <v>0.1</v>
      </c>
      <c r="L16">
        <f t="shared" si="4"/>
        <v>0.14720185605006295</v>
      </c>
      <c r="M16">
        <f t="shared" si="5"/>
        <v>0.98289725045407039</v>
      </c>
      <c r="N16" s="1">
        <f t="shared" si="6"/>
        <v>1.6385563886559731E-3</v>
      </c>
      <c r="O16" s="1">
        <f t="shared" si="7"/>
        <v>2.8511443611344028E-5</v>
      </c>
      <c r="P16" s="1">
        <f t="shared" si="8"/>
        <v>1.6670678322673169E-3</v>
      </c>
      <c r="Q16">
        <f t="shared" si="0"/>
        <v>0.14453912835941707</v>
      </c>
      <c r="R16">
        <f t="shared" si="9"/>
        <v>5.248752481050907E-2</v>
      </c>
      <c r="S16">
        <f t="shared" si="10"/>
        <v>5.2320818027282341E-2</v>
      </c>
      <c r="T16">
        <f t="shared" si="11"/>
        <v>3.67918197271766E-3</v>
      </c>
      <c r="U16">
        <f t="shared" si="1"/>
        <v>0.98869656196918032</v>
      </c>
      <c r="V16">
        <f t="shared" si="2"/>
        <v>0.32478522922186931</v>
      </c>
    </row>
    <row r="17" spans="10:22" x14ac:dyDescent="0.2">
      <c r="J17">
        <f t="shared" si="3"/>
        <v>1.6000000000000003</v>
      </c>
      <c r="K17">
        <v>0.1</v>
      </c>
      <c r="L17">
        <f t="shared" si="4"/>
        <v>0.14453912835941707</v>
      </c>
      <c r="M17">
        <f t="shared" si="5"/>
        <v>0.98191464955573671</v>
      </c>
      <c r="N17" s="1">
        <f t="shared" si="6"/>
        <v>1.552646724028754E-3</v>
      </c>
      <c r="O17" s="1">
        <f t="shared" si="7"/>
        <v>2.8597353275971245E-5</v>
      </c>
      <c r="P17" s="1">
        <f t="shared" si="8"/>
        <v>1.5812440773047257E-3</v>
      </c>
      <c r="Q17">
        <f t="shared" si="0"/>
        <v>0.14200073359585497</v>
      </c>
      <c r="R17">
        <f t="shared" si="9"/>
        <v>5.2320818027282341E-2</v>
      </c>
      <c r="S17">
        <f t="shared" si="10"/>
        <v>5.2162693619551871E-2</v>
      </c>
      <c r="T17">
        <f t="shared" si="11"/>
        <v>3.83730638044813E-3</v>
      </c>
      <c r="U17">
        <f t="shared" si="1"/>
        <v>0.98841709877877237</v>
      </c>
      <c r="V17">
        <f t="shared" si="2"/>
        <v>0.33864814640069751</v>
      </c>
    </row>
    <row r="18" spans="10:22" x14ac:dyDescent="0.2">
      <c r="J18">
        <f t="shared" si="3"/>
        <v>1.7000000000000004</v>
      </c>
      <c r="K18">
        <v>0.1</v>
      </c>
      <c r="L18">
        <f t="shared" si="4"/>
        <v>0.14200073359585497</v>
      </c>
      <c r="M18">
        <f t="shared" si="5"/>
        <v>0.9808777038585621</v>
      </c>
      <c r="N18" s="1">
        <f t="shared" si="6"/>
        <v>1.4710842675349585E-3</v>
      </c>
      <c r="O18" s="1">
        <f t="shared" si="7"/>
        <v>2.8678915732465041E-5</v>
      </c>
      <c r="P18" s="1">
        <f t="shared" si="8"/>
        <v>1.4997631832674237E-3</v>
      </c>
      <c r="Q18">
        <f t="shared" si="0"/>
        <v>0.13958186978605877</v>
      </c>
      <c r="R18">
        <f t="shared" si="9"/>
        <v>5.2162693619551871E-2</v>
      </c>
      <c r="S18">
        <f t="shared" si="10"/>
        <v>5.2012717301225128E-2</v>
      </c>
      <c r="T18">
        <f t="shared" si="11"/>
        <v>3.987282698774873E-3</v>
      </c>
      <c r="U18">
        <f t="shared" si="1"/>
        <v>0.98813351449895892</v>
      </c>
      <c r="V18">
        <f t="shared" si="2"/>
        <v>0.35178282736083111</v>
      </c>
    </row>
    <row r="19" spans="10:22" x14ac:dyDescent="0.2">
      <c r="J19">
        <f t="shared" si="3"/>
        <v>1.8000000000000005</v>
      </c>
      <c r="K19">
        <v>0.1</v>
      </c>
      <c r="L19">
        <f t="shared" si="4"/>
        <v>0.13958186978605877</v>
      </c>
      <c r="M19">
        <f t="shared" si="5"/>
        <v>0.97978428171459753</v>
      </c>
      <c r="N19" s="1">
        <f t="shared" si="6"/>
        <v>1.3937152940890673E-3</v>
      </c>
      <c r="O19" s="1">
        <f t="shared" si="7"/>
        <v>2.8756284705910933E-5</v>
      </c>
      <c r="P19" s="1">
        <f t="shared" si="8"/>
        <v>1.4224715787949783E-3</v>
      </c>
      <c r="Q19">
        <f t="shared" si="0"/>
        <v>0.1372777378819128</v>
      </c>
      <c r="R19">
        <f t="shared" si="9"/>
        <v>5.2012717301225128E-2</v>
      </c>
      <c r="S19">
        <f t="shared" si="10"/>
        <v>5.1870470143345629E-2</v>
      </c>
      <c r="T19">
        <f t="shared" si="11"/>
        <v>4.1295298566543723E-3</v>
      </c>
      <c r="U19">
        <f t="shared" si="1"/>
        <v>0.98784591405162558</v>
      </c>
      <c r="V19">
        <f t="shared" si="2"/>
        <v>0.36422671391519784</v>
      </c>
    </row>
    <row r="20" spans="10:22" x14ac:dyDescent="0.2">
      <c r="J20">
        <f t="shared" si="3"/>
        <v>1.9000000000000006</v>
      </c>
      <c r="K20">
        <v>0.1</v>
      </c>
      <c r="L20">
        <f t="shared" si="4"/>
        <v>0.1372777378819128</v>
      </c>
      <c r="M20">
        <f t="shared" si="5"/>
        <v>0.97863231459831101</v>
      </c>
      <c r="N20" s="1">
        <f t="shared" si="6"/>
        <v>1.3203859651397369E-3</v>
      </c>
      <c r="O20" s="1">
        <f t="shared" si="7"/>
        <v>2.8829614034860265E-5</v>
      </c>
      <c r="P20" s="1">
        <f t="shared" si="8"/>
        <v>1.3492155791745974E-3</v>
      </c>
      <c r="Q20">
        <f t="shared" si="0"/>
        <v>0.13508356243861741</v>
      </c>
      <c r="R20">
        <f t="shared" si="9"/>
        <v>5.1870470143345629E-2</v>
      </c>
      <c r="S20">
        <f t="shared" si="10"/>
        <v>5.173554858542817E-2</v>
      </c>
      <c r="T20">
        <f t="shared" si="11"/>
        <v>4.2644514145718307E-3</v>
      </c>
      <c r="U20">
        <f t="shared" si="1"/>
        <v>0.98755440804735506</v>
      </c>
      <c r="V20">
        <f t="shared" si="2"/>
        <v>0.37601587431823125</v>
      </c>
    </row>
    <row r="21" spans="10:22" x14ac:dyDescent="0.2">
      <c r="J21">
        <f t="shared" si="3"/>
        <v>2.0000000000000004</v>
      </c>
      <c r="K21">
        <v>0.1</v>
      </c>
      <c r="L21">
        <f t="shared" si="4"/>
        <v>0.13508356243861741</v>
      </c>
      <c r="M21">
        <f t="shared" si="5"/>
        <v>0.9774198242065899</v>
      </c>
      <c r="N21" s="1">
        <f t="shared" si="6"/>
        <v>1.2509429306016072E-3</v>
      </c>
      <c r="O21" s="1">
        <f t="shared" si="7"/>
        <v>2.889905706939839E-5</v>
      </c>
      <c r="P21" s="1">
        <f t="shared" si="8"/>
        <v>1.2798419876710058E-3</v>
      </c>
      <c r="Q21">
        <f t="shared" si="0"/>
        <v>0.13299461030851625</v>
      </c>
      <c r="R21">
        <f t="shared" si="9"/>
        <v>5.173554858542817E-2</v>
      </c>
      <c r="S21">
        <f t="shared" si="10"/>
        <v>5.1607564386661073E-2</v>
      </c>
      <c r="T21">
        <f t="shared" si="11"/>
        <v>4.3924356133389283E-3</v>
      </c>
      <c r="U21">
        <f t="shared" si="1"/>
        <v>0.98725911251957166</v>
      </c>
      <c r="V21">
        <f t="shared" si="2"/>
        <v>0.38718500762717412</v>
      </c>
    </row>
    <row r="22" spans="10:22" x14ac:dyDescent="0.2">
      <c r="J22">
        <f t="shared" si="3"/>
        <v>2.1000000000000005</v>
      </c>
      <c r="K22">
        <v>0.1</v>
      </c>
      <c r="L22">
        <f t="shared" si="4"/>
        <v>0.13299461030851625</v>
      </c>
      <c r="M22">
        <f t="shared" si="5"/>
        <v>0.97614495220975905</v>
      </c>
      <c r="N22" s="1">
        <f t="shared" si="6"/>
        <v>1.1852338554326017E-3</v>
      </c>
      <c r="O22" s="1">
        <f t="shared" si="7"/>
        <v>2.89647661445674E-5</v>
      </c>
      <c r="P22" s="1">
        <f t="shared" si="8"/>
        <v>1.2141986215771698E-3</v>
      </c>
      <c r="Q22">
        <f t="shared" si="0"/>
        <v>0.13100620742386912</v>
      </c>
      <c r="R22">
        <f t="shared" si="9"/>
        <v>5.1607564386661073E-2</v>
      </c>
      <c r="S22">
        <f t="shared" si="10"/>
        <v>5.1486144524503355E-2</v>
      </c>
      <c r="T22">
        <f t="shared" si="11"/>
        <v>4.5138554754966462E-3</v>
      </c>
      <c r="U22">
        <f t="shared" si="1"/>
        <v>0.98696014862492731</v>
      </c>
      <c r="V22">
        <f t="shared" si="2"/>
        <v>0.39776745276496528</v>
      </c>
    </row>
    <row r="23" spans="10:22" x14ac:dyDescent="0.2">
      <c r="J23">
        <f t="shared" si="3"/>
        <v>2.2000000000000006</v>
      </c>
      <c r="K23">
        <v>0.1</v>
      </c>
      <c r="L23">
        <f t="shared" si="4"/>
        <v>0.13100620742386912</v>
      </c>
      <c r="M23">
        <f t="shared" si="5"/>
        <v>0.97480599234529752</v>
      </c>
      <c r="N23" s="1">
        <f t="shared" si="6"/>
        <v>1.1231078743428691E-3</v>
      </c>
      <c r="O23" s="1">
        <f t="shared" si="7"/>
        <v>2.9026892125657127E-5</v>
      </c>
      <c r="P23" s="1">
        <f t="shared" si="8"/>
        <v>1.152134766468526E-3</v>
      </c>
      <c r="Q23">
        <f t="shared" si="0"/>
        <v>0.12911375375733739</v>
      </c>
      <c r="R23">
        <f t="shared" si="9"/>
        <v>5.1486144524503355E-2</v>
      </c>
      <c r="S23">
        <f t="shared" si="10"/>
        <v>5.1370931047856505E-2</v>
      </c>
      <c r="T23">
        <f t="shared" si="11"/>
        <v>4.6290689521434961E-3</v>
      </c>
      <c r="U23">
        <f t="shared" si="1"/>
        <v>0.98665764230774788</v>
      </c>
      <c r="V23">
        <f t="shared" si="2"/>
        <v>0.40779520164302663</v>
      </c>
    </row>
    <row r="24" spans="10:22" x14ac:dyDescent="0.2">
      <c r="J24">
        <f t="shared" si="3"/>
        <v>2.3000000000000007</v>
      </c>
      <c r="K24">
        <v>0.1</v>
      </c>
      <c r="L24">
        <f t="shared" si="4"/>
        <v>0.12911375375733739</v>
      </c>
      <c r="M24">
        <f t="shared" si="5"/>
        <v>0.97340142437920396</v>
      </c>
      <c r="N24" s="1">
        <f t="shared" si="6"/>
        <v>1.064415979200469E-3</v>
      </c>
      <c r="O24" s="1">
        <f t="shared" si="7"/>
        <v>2.9085584020799532E-5</v>
      </c>
      <c r="P24" s="1">
        <f t="shared" si="8"/>
        <v>1.0935015632212686E-3</v>
      </c>
      <c r="Q24">
        <f t="shared" si="0"/>
        <v>0.12731273655970757</v>
      </c>
      <c r="R24">
        <f t="shared" si="9"/>
        <v>5.1370931047856505E-2</v>
      </c>
      <c r="S24">
        <f t="shared" si="10"/>
        <v>5.1261580891534375E-2</v>
      </c>
      <c r="T24">
        <f t="shared" si="11"/>
        <v>4.738419108465626E-3</v>
      </c>
      <c r="U24">
        <f t="shared" si="1"/>
        <v>0.98635172392662807</v>
      </c>
      <c r="V24">
        <f t="shared" si="2"/>
        <v>0.41729891574303085</v>
      </c>
    </row>
    <row r="25" spans="10:22" x14ac:dyDescent="0.2">
      <c r="J25">
        <f t="shared" si="3"/>
        <v>2.4000000000000008</v>
      </c>
      <c r="K25">
        <v>0.1</v>
      </c>
      <c r="L25">
        <f t="shared" si="4"/>
        <v>0.12731273655970757</v>
      </c>
      <c r="M25">
        <f t="shared" si="5"/>
        <v>0.97192994927645249</v>
      </c>
      <c r="N25" s="1">
        <f t="shared" si="6"/>
        <v>1.0090113446740876E-3</v>
      </c>
      <c r="O25" s="1">
        <f t="shared" si="7"/>
        <v>2.9140988655325916E-5</v>
      </c>
      <c r="P25" s="1">
        <f t="shared" si="8"/>
        <v>1.0381523333294134E-3</v>
      </c>
      <c r="Q25">
        <f t="shared" si="0"/>
        <v>0.12559874198064311</v>
      </c>
      <c r="R25">
        <f t="shared" si="9"/>
        <v>5.1261580891534375E-2</v>
      </c>
      <c r="S25">
        <f t="shared" si="10"/>
        <v>5.1157765658201432E-2</v>
      </c>
      <c r="T25">
        <f t="shared" si="11"/>
        <v>4.8422343417985694E-3</v>
      </c>
      <c r="U25">
        <f t="shared" si="1"/>
        <v>0.98604252784178337</v>
      </c>
      <c r="V25">
        <f t="shared" si="2"/>
        <v>0.4263079456061924</v>
      </c>
    </row>
    <row r="26" spans="10:22" x14ac:dyDescent="0.2">
      <c r="J26">
        <f t="shared" si="3"/>
        <v>2.5000000000000009</v>
      </c>
      <c r="K26">
        <v>0.1</v>
      </c>
      <c r="L26">
        <f t="shared" si="4"/>
        <v>0.12559874198064311</v>
      </c>
      <c r="M26">
        <f t="shared" si="5"/>
        <v>0.97039052473079679</v>
      </c>
      <c r="N26" s="1">
        <f t="shared" si="6"/>
        <v>9.5674959850337513E-4</v>
      </c>
      <c r="O26" s="1">
        <f t="shared" si="7"/>
        <v>2.9193250401496626E-5</v>
      </c>
      <c r="P26" s="1">
        <f t="shared" si="8"/>
        <v>9.859428489048716E-4</v>
      </c>
      <c r="Q26">
        <f t="shared" si="0"/>
        <v>0.12396746518038644</v>
      </c>
      <c r="R26">
        <f t="shared" si="9"/>
        <v>5.1157765658201432E-2</v>
      </c>
      <c r="S26">
        <f t="shared" si="10"/>
        <v>5.1059171373310945E-2</v>
      </c>
      <c r="T26">
        <f t="shared" si="11"/>
        <v>4.9408286266890561E-3</v>
      </c>
      <c r="U26">
        <f t="shared" si="1"/>
        <v>0.98573019196243417</v>
      </c>
      <c r="V26">
        <f t="shared" si="2"/>
        <v>0.43485035273568684</v>
      </c>
    </row>
    <row r="27" spans="10:22" x14ac:dyDescent="0.2">
      <c r="J27">
        <f t="shared" si="3"/>
        <v>2.600000000000001</v>
      </c>
      <c r="K27">
        <v>0.1</v>
      </c>
      <c r="L27">
        <f t="shared" si="4"/>
        <v>0.12396746518038644</v>
      </c>
      <c r="M27">
        <f t="shared" si="5"/>
        <v>0.96878240001846017</v>
      </c>
      <c r="N27" s="1">
        <f t="shared" si="6"/>
        <v>9.0748904348110428E-4</v>
      </c>
      <c r="O27" s="1">
        <f t="shared" si="7"/>
        <v>2.9242510956518892E-5</v>
      </c>
      <c r="P27" s="1">
        <f t="shared" si="8"/>
        <v>9.3673155443762407E-4</v>
      </c>
      <c r="Q27">
        <f t="shared" si="0"/>
        <v>0.12241471903879068</v>
      </c>
      <c r="R27">
        <f t="shared" si="9"/>
        <v>5.1059171373310945E-2</v>
      </c>
      <c r="S27">
        <f t="shared" si="10"/>
        <v>5.0965498217867181E-2</v>
      </c>
      <c r="T27">
        <f t="shared" si="11"/>
        <v>5.0345017821328206E-3</v>
      </c>
      <c r="U27">
        <f t="shared" si="1"/>
        <v>0.98541485725447298</v>
      </c>
      <c r="V27">
        <f t="shared" si="2"/>
        <v>0.4429529334810538</v>
      </c>
    </row>
    <row r="28" spans="10:22" x14ac:dyDescent="0.2">
      <c r="J28">
        <f t="shared" si="3"/>
        <v>2.7000000000000011</v>
      </c>
      <c r="K28">
        <v>0.1</v>
      </c>
      <c r="L28">
        <f t="shared" si="4"/>
        <v>0.12241471903879068</v>
      </c>
      <c r="M28">
        <f t="shared" si="5"/>
        <v>0.96710514897639521</v>
      </c>
      <c r="N28" s="1">
        <f t="shared" si="6"/>
        <v>8.6109083872856404E-4</v>
      </c>
      <c r="O28" s="1">
        <f t="shared" si="7"/>
        <v>2.9288909161271439E-5</v>
      </c>
      <c r="P28" s="1">
        <f t="shared" si="8"/>
        <v>8.9037974788983498E-4</v>
      </c>
      <c r="Q28">
        <f t="shared" si="0"/>
        <v>0.12093644156339356</v>
      </c>
      <c r="R28">
        <f t="shared" si="9"/>
        <v>5.0965498217867181E-2</v>
      </c>
      <c r="S28">
        <f t="shared" si="10"/>
        <v>5.0876460243078195E-2</v>
      </c>
      <c r="T28">
        <f t="shared" si="11"/>
        <v>5.1235397569218064E-3</v>
      </c>
      <c r="U28">
        <f t="shared" si="1"/>
        <v>0.98509666720981548</v>
      </c>
      <c r="V28">
        <f t="shared" si="2"/>
        <v>0.45064124454113025</v>
      </c>
    </row>
    <row r="29" spans="10:22" x14ac:dyDescent="0.2">
      <c r="J29">
        <f t="shared" si="3"/>
        <v>2.8000000000000012</v>
      </c>
      <c r="K29">
        <v>0.1</v>
      </c>
      <c r="L29">
        <f t="shared" si="4"/>
        <v>0.12093644156339356</v>
      </c>
      <c r="M29">
        <f t="shared" si="5"/>
        <v>0.96535869978300926</v>
      </c>
      <c r="N29" s="1">
        <f t="shared" si="6"/>
        <v>8.1741914810060329E-4</v>
      </c>
      <c r="O29" s="1">
        <f t="shared" si="7"/>
        <v>2.9332580851899398E-5</v>
      </c>
      <c r="P29" s="1">
        <f t="shared" si="8"/>
        <v>8.4675172895250293E-4</v>
      </c>
      <c r="Q29">
        <f t="shared" si="0"/>
        <v>0.11952870209110403</v>
      </c>
      <c r="R29">
        <f t="shared" si="9"/>
        <v>5.0876460243078195E-2</v>
      </c>
      <c r="S29">
        <f t="shared" si="10"/>
        <v>5.0791785070182942E-2</v>
      </c>
      <c r="T29">
        <f t="shared" si="11"/>
        <v>5.2082149298170594E-3</v>
      </c>
      <c r="U29">
        <f t="shared" si="1"/>
        <v>0.98477576728018701</v>
      </c>
      <c r="V29">
        <f t="shared" si="2"/>
        <v>0.45793962979202846</v>
      </c>
    </row>
    <row r="30" spans="10:22" x14ac:dyDescent="0.2">
      <c r="J30">
        <f t="shared" si="3"/>
        <v>2.9000000000000012</v>
      </c>
      <c r="K30">
        <v>0.1</v>
      </c>
      <c r="L30">
        <f t="shared" si="4"/>
        <v>0.11952870209110403</v>
      </c>
      <c r="M30">
        <f t="shared" si="5"/>
        <v>0.96354336015762365</v>
      </c>
      <c r="N30" s="1">
        <f t="shared" si="6"/>
        <v>7.7634126352394545E-4</v>
      </c>
      <c r="O30" s="1">
        <f t="shared" si="7"/>
        <v>2.9373658736476057E-5</v>
      </c>
      <c r="P30" s="1">
        <f t="shared" si="8"/>
        <v>8.0571492226042191E-4</v>
      </c>
      <c r="Q30">
        <f t="shared" si="0"/>
        <v>0.11818770636919071</v>
      </c>
      <c r="R30">
        <f t="shared" si="9"/>
        <v>5.0791785070182942E-2</v>
      </c>
      <c r="S30">
        <f t="shared" si="10"/>
        <v>5.0711213577956903E-2</v>
      </c>
      <c r="T30">
        <f t="shared" si="11"/>
        <v>5.2887864220430986E-3</v>
      </c>
      <c r="U30">
        <f t="shared" si="1"/>
        <v>0.9844523042796236</v>
      </c>
      <c r="V30">
        <f t="shared" si="2"/>
        <v>0.46487124821634945</v>
      </c>
    </row>
    <row r="31" spans="10:22" x14ac:dyDescent="0.2">
      <c r="J31">
        <f t="shared" si="3"/>
        <v>3.0000000000000013</v>
      </c>
      <c r="K31">
        <v>0.1</v>
      </c>
      <c r="L31">
        <f t="shared" si="4"/>
        <v>0.11818770636919071</v>
      </c>
      <c r="M31">
        <f t="shared" si="5"/>
        <v>0.96165983661274845</v>
      </c>
      <c r="N31" s="1">
        <f t="shared" si="6"/>
        <v>7.3772771071518167E-4</v>
      </c>
      <c r="O31" s="1">
        <f t="shared" si="7"/>
        <v>2.9412272289284818E-5</v>
      </c>
      <c r="P31" s="1">
        <f t="shared" si="8"/>
        <v>7.6713998300446625E-4</v>
      </c>
      <c r="Q31">
        <f t="shared" si="0"/>
        <v>0.11690980059144752</v>
      </c>
      <c r="R31">
        <f t="shared" si="9"/>
        <v>5.0711213577956903E-2</v>
      </c>
      <c r="S31">
        <f t="shared" si="10"/>
        <v>5.0634499579656454E-2</v>
      </c>
      <c r="T31">
        <f t="shared" si="11"/>
        <v>5.3655004203435469E-3</v>
      </c>
      <c r="U31">
        <f t="shared" si="1"/>
        <v>0.98412642576152087</v>
      </c>
      <c r="V31">
        <f t="shared" si="2"/>
        <v>0.4714581027763064</v>
      </c>
    </row>
    <row r="32" spans="10:22" x14ac:dyDescent="0.2">
      <c r="J32">
        <f t="shared" si="3"/>
        <v>3.1000000000000014</v>
      </c>
      <c r="K32">
        <v>0.1</v>
      </c>
      <c r="L32">
        <f t="shared" si="4"/>
        <v>0.11690980059144752</v>
      </c>
      <c r="M32">
        <f t="shared" si="5"/>
        <v>0.95970924650486633</v>
      </c>
      <c r="N32" s="1">
        <f t="shared" si="6"/>
        <v>7.0145234402219016E-4</v>
      </c>
      <c r="O32" s="1">
        <f t="shared" si="7"/>
        <v>2.9448547655977811E-5</v>
      </c>
      <c r="P32" s="1">
        <f t="shared" si="8"/>
        <v>7.3090089167816862E-4</v>
      </c>
      <c r="Q32">
        <f t="shared" si="0"/>
        <v>0.11569147445550414</v>
      </c>
      <c r="R32">
        <f t="shared" si="9"/>
        <v>5.0634499579656454E-2</v>
      </c>
      <c r="S32">
        <f t="shared" si="10"/>
        <v>5.0561409490488637E-2</v>
      </c>
      <c r="T32">
        <f t="shared" si="11"/>
        <v>5.4385905095113637E-3</v>
      </c>
      <c r="U32">
        <f t="shared" si="1"/>
        <v>0.98379827937764164</v>
      </c>
      <c r="V32">
        <f t="shared" si="2"/>
        <v>0.47772107013364734</v>
      </c>
    </row>
    <row r="33" spans="10:25" x14ac:dyDescent="0.2">
      <c r="J33">
        <f t="shared" si="3"/>
        <v>3.2000000000000015</v>
      </c>
      <c r="K33">
        <v>0.1</v>
      </c>
      <c r="L33">
        <f t="shared" si="4"/>
        <v>0.11569147445550414</v>
      </c>
      <c r="M33">
        <f t="shared" si="5"/>
        <v>0.95769312184110933</v>
      </c>
      <c r="N33" s="1">
        <f t="shared" si="6"/>
        <v>6.6739243609167248E-4</v>
      </c>
      <c r="O33" s="1">
        <f t="shared" si="7"/>
        <v>2.9482607563908329E-5</v>
      </c>
      <c r="P33" s="1">
        <f t="shared" si="8"/>
        <v>6.9687504365558079E-4</v>
      </c>
      <c r="Q33">
        <f t="shared" si="0"/>
        <v>0.11452936329807285</v>
      </c>
      <c r="R33">
        <f t="shared" si="9"/>
        <v>5.0561409490488637E-2</v>
      </c>
      <c r="S33">
        <f t="shared" si="10"/>
        <v>5.0491721986123082E-2</v>
      </c>
      <c r="T33">
        <f t="shared" si="11"/>
        <v>5.5082780138769188E-3</v>
      </c>
      <c r="U33">
        <f t="shared" si="1"/>
        <v>0.98346801222787095</v>
      </c>
      <c r="V33">
        <f t="shared" si="2"/>
        <v>0.48367993117018016</v>
      </c>
    </row>
    <row r="34" spans="10:25" x14ac:dyDescent="0.2">
      <c r="J34">
        <f t="shared" si="3"/>
        <v>3.3000000000000016</v>
      </c>
      <c r="K34">
        <v>0.1</v>
      </c>
      <c r="L34">
        <f t="shared" si="4"/>
        <v>0.11452936329807285</v>
      </c>
      <c r="M34">
        <f t="shared" si="5"/>
        <v>0.95561340410762485</v>
      </c>
      <c r="N34" s="1">
        <f t="shared" si="6"/>
        <v>6.354287667248976E-4</v>
      </c>
      <c r="O34" s="1">
        <f t="shared" si="7"/>
        <v>2.9514571233275104E-5</v>
      </c>
      <c r="P34" s="1">
        <f t="shared" si="8"/>
        <v>6.6494333795817412E-4</v>
      </c>
      <c r="Q34">
        <f t="shared" si="0"/>
        <v>0.11342024935721901</v>
      </c>
      <c r="R34">
        <f t="shared" si="9"/>
        <v>5.0491721986123082E-2</v>
      </c>
      <c r="S34">
        <f t="shared" si="10"/>
        <v>5.0425227652327265E-2</v>
      </c>
      <c r="T34">
        <f t="shared" si="11"/>
        <v>5.5747723476727365E-3</v>
      </c>
      <c r="U34">
        <f t="shared" si="1"/>
        <v>0.98313577021069276</v>
      </c>
      <c r="V34">
        <f t="shared" si="2"/>
        <v>0.48935340230165242</v>
      </c>
    </row>
    <row r="35" spans="10:25" x14ac:dyDescent="0.2">
      <c r="J35">
        <f t="shared" si="3"/>
        <v>3.4000000000000017</v>
      </c>
      <c r="K35">
        <v>0.1</v>
      </c>
      <c r="L35">
        <f t="shared" si="4"/>
        <v>0.11342024935721901</v>
      </c>
      <c r="M35">
        <f t="shared" si="5"/>
        <v>0.95347242977575852</v>
      </c>
      <c r="N35" s="1">
        <f t="shared" si="6"/>
        <v>6.054457137180453E-4</v>
      </c>
      <c r="O35" s="1">
        <f t="shared" si="7"/>
        <v>2.9544554286281956E-5</v>
      </c>
      <c r="P35" s="1">
        <f t="shared" si="8"/>
        <v>6.3499026800432651E-4</v>
      </c>
      <c r="Q35">
        <f t="shared" si="0"/>
        <v>0.11236106220510998</v>
      </c>
      <c r="R35">
        <f t="shared" si="9"/>
        <v>5.0425227652327265E-2</v>
      </c>
      <c r="S35">
        <f t="shared" si="10"/>
        <v>5.0361728625526833E-2</v>
      </c>
      <c r="T35">
        <f t="shared" si="11"/>
        <v>5.638271374473168E-3</v>
      </c>
      <c r="U35">
        <f t="shared" si="1"/>
        <v>0.98280169738514656</v>
      </c>
      <c r="V35">
        <f t="shared" si="2"/>
        <v>0.49475916760270644</v>
      </c>
    </row>
    <row r="36" spans="10:25" x14ac:dyDescent="0.2">
      <c r="J36">
        <f t="shared" si="3"/>
        <v>3.5000000000000018</v>
      </c>
      <c r="K36">
        <v>0.1</v>
      </c>
      <c r="L36">
        <f t="shared" si="4"/>
        <v>0.11236106220510998</v>
      </c>
      <c r="M36">
        <f t="shared" si="5"/>
        <v>0.95127290658796804</v>
      </c>
      <c r="N36" s="1">
        <f t="shared" si="6"/>
        <v>5.7733134680149122E-4</v>
      </c>
      <c r="O36" s="1">
        <f t="shared" si="7"/>
        <v>2.9572668653198512E-5</v>
      </c>
      <c r="P36" s="1">
        <f t="shared" si="8"/>
        <v>6.0690401545468919E-4</v>
      </c>
      <c r="Q36">
        <f t="shared" si="0"/>
        <v>0.11134887839152476</v>
      </c>
      <c r="R36">
        <f t="shared" si="9"/>
        <v>5.0361728625526833E-2</v>
      </c>
      <c r="S36">
        <f t="shared" si="10"/>
        <v>5.0301038223981367E-2</v>
      </c>
      <c r="T36">
        <f t="shared" si="11"/>
        <v>5.6989617760186337E-3</v>
      </c>
      <c r="U36">
        <f t="shared" si="1"/>
        <v>0.98246593535533744</v>
      </c>
      <c r="V36">
        <f t="shared" si="2"/>
        <v>0.49991391177057687</v>
      </c>
    </row>
    <row r="37" spans="10:25" x14ac:dyDescent="0.2">
      <c r="J37" s="2">
        <f t="shared" si="3"/>
        <v>3.6000000000000019</v>
      </c>
      <c r="K37" s="2">
        <v>0.1</v>
      </c>
      <c r="L37" s="2">
        <f t="shared" si="4"/>
        <v>0.11134887839152476</v>
      </c>
      <c r="M37" s="2">
        <f t="shared" si="5"/>
        <v>0.94901788119194463</v>
      </c>
      <c r="N37" s="3">
        <f t="shared" si="6"/>
        <v>5.5097752412306506E-4</v>
      </c>
      <c r="O37" s="3">
        <f t="shared" si="7"/>
        <v>2.9599022475876933E-5</v>
      </c>
      <c r="P37" s="3">
        <f t="shared" si="8"/>
        <v>5.8057654659894283E-4</v>
      </c>
      <c r="Q37" s="2">
        <f t="shared" si="0"/>
        <v>0.1103809203378264</v>
      </c>
      <c r="R37" s="2">
        <f t="shared" si="9"/>
        <v>5.0301038223981367E-2</v>
      </c>
      <c r="S37" s="2">
        <f t="shared" si="10"/>
        <v>5.0242980569321471E-2</v>
      </c>
      <c r="T37" s="2">
        <f t="shared" si="11"/>
        <v>5.7570194306785297E-3</v>
      </c>
      <c r="U37" s="2">
        <f t="shared" si="1"/>
        <v>0.98212862268841861</v>
      </c>
      <c r="V37" s="2">
        <f t="shared" si="2"/>
        <v>0.50483335395024709</v>
      </c>
      <c r="Y37" t="s">
        <v>30</v>
      </c>
    </row>
    <row r="38" spans="10:25" x14ac:dyDescent="0.2">
      <c r="J38">
        <f t="shared" si="3"/>
        <v>3.700000000000002</v>
      </c>
      <c r="K38">
        <v>0.1</v>
      </c>
      <c r="L38">
        <f t="shared" si="4"/>
        <v>0.1103809203378264</v>
      </c>
      <c r="M38">
        <f t="shared" si="5"/>
        <v>0.94671069913786532</v>
      </c>
      <c r="N38" s="1">
        <f t="shared" si="6"/>
        <v>5.2627998920533575E-4</v>
      </c>
      <c r="O38" s="1">
        <f t="shared" si="7"/>
        <v>2.9623720010794666E-5</v>
      </c>
      <c r="P38" s="1">
        <f t="shared" si="8"/>
        <v>5.5590370921613076E-4</v>
      </c>
      <c r="Q38">
        <f t="shared" si="0"/>
        <v>0.10945455452297742</v>
      </c>
      <c r="R38">
        <f t="shared" si="9"/>
        <v>5.0242980569321471E-2</v>
      </c>
      <c r="S38">
        <f t="shared" si="10"/>
        <v>5.0187390198399857E-2</v>
      </c>
      <c r="T38">
        <f t="shared" si="11"/>
        <v>5.8126098016001437E-3</v>
      </c>
      <c r="U38">
        <f t="shared" si="1"/>
        <v>0.98178989437623987</v>
      </c>
      <c r="V38">
        <f t="shared" si="2"/>
        <v>0.50953228242529469</v>
      </c>
      <c r="Y38" t="s">
        <v>31</v>
      </c>
    </row>
    <row r="39" spans="10:25" x14ac:dyDescent="0.2">
      <c r="J39">
        <f t="shared" si="3"/>
        <v>3.800000000000002</v>
      </c>
      <c r="K39">
        <v>0.1</v>
      </c>
      <c r="L39">
        <f t="shared" si="4"/>
        <v>0.10945455452297742</v>
      </c>
      <c r="M39">
        <f t="shared" si="5"/>
        <v>0.94435495864045405</v>
      </c>
      <c r="N39" s="1">
        <f t="shared" si="6"/>
        <v>5.0313846507422304E-4</v>
      </c>
      <c r="O39" s="1">
        <f t="shared" si="7"/>
        <v>2.9646861534925778E-5</v>
      </c>
      <c r="P39" s="1">
        <f t="shared" si="8"/>
        <v>5.3278532660914828E-4</v>
      </c>
      <c r="Q39">
        <f t="shared" si="0"/>
        <v>0.10856728900711544</v>
      </c>
      <c r="R39">
        <f t="shared" si="9"/>
        <v>5.0187390198399857E-2</v>
      </c>
      <c r="S39">
        <f t="shared" si="10"/>
        <v>5.0134111665738945E-2</v>
      </c>
      <c r="T39">
        <f t="shared" si="11"/>
        <v>5.865888334261056E-3</v>
      </c>
      <c r="U39">
        <f t="shared" si="1"/>
        <v>0.9814498813496354</v>
      </c>
      <c r="V39">
        <f t="shared" si="2"/>
        <v>0.51402459014917168</v>
      </c>
    </row>
    <row r="40" spans="10:25" x14ac:dyDescent="0.2">
      <c r="J40">
        <f t="shared" si="3"/>
        <v>3.9000000000000021</v>
      </c>
      <c r="K40">
        <v>0.1</v>
      </c>
      <c r="L40">
        <f t="shared" si="4"/>
        <v>0.10856728900711544</v>
      </c>
      <c r="M40">
        <f t="shared" si="5"/>
        <v>0.94195445979969006</v>
      </c>
      <c r="N40" s="1">
        <f t="shared" si="6"/>
        <v>4.8145674140940599E-4</v>
      </c>
      <c r="O40" s="1">
        <f t="shared" si="7"/>
        <v>2.9668543258590594E-5</v>
      </c>
      <c r="P40" s="1">
        <f t="shared" si="8"/>
        <v>5.1112528466799704E-4</v>
      </c>
      <c r="Q40">
        <f t="shared" si="0"/>
        <v>0.10771677034360153</v>
      </c>
      <c r="R40">
        <f t="shared" si="9"/>
        <v>5.0134111665738945E-2</v>
      </c>
      <c r="S40">
        <f t="shared" si="10"/>
        <v>5.0082999137272148E-2</v>
      </c>
      <c r="T40">
        <f t="shared" si="11"/>
        <v>5.9170008627278531E-3</v>
      </c>
      <c r="U40">
        <f t="shared" si="1"/>
        <v>0.98110871005270461</v>
      </c>
      <c r="V40">
        <f t="shared" si="2"/>
        <v>0.51832331105461282</v>
      </c>
    </row>
    <row r="41" spans="10:25" x14ac:dyDescent="0.2">
      <c r="J41">
        <f t="shared" si="3"/>
        <v>4.0000000000000018</v>
      </c>
      <c r="K41">
        <v>0.1</v>
      </c>
      <c r="L41">
        <f t="shared" si="4"/>
        <v>0.10771677034360153</v>
      </c>
      <c r="M41">
        <f t="shared" si="5"/>
        <v>0.93951315114748513</v>
      </c>
      <c r="N41" s="1">
        <f t="shared" si="6"/>
        <v>4.6114275016657577E-4</v>
      </c>
      <c r="O41" s="1">
        <f t="shared" si="7"/>
        <v>2.9688857249833427E-5</v>
      </c>
      <c r="P41" s="1">
        <f t="shared" si="8"/>
        <v>4.90831607416409E-4</v>
      </c>
      <c r="Q41">
        <f t="shared" si="0"/>
        <v>0.10690077993656516</v>
      </c>
      <c r="R41">
        <f t="shared" si="9"/>
        <v>5.0082999137272148E-2</v>
      </c>
      <c r="S41">
        <f t="shared" si="10"/>
        <v>5.0033915976530507E-2</v>
      </c>
      <c r="T41">
        <f t="shared" si="11"/>
        <v>5.9660840234694937E-3</v>
      </c>
      <c r="U41">
        <f t="shared" si="1"/>
        <v>0.9807665020824764</v>
      </c>
      <c r="V41">
        <f t="shared" si="2"/>
        <v>0.52244065703824294</v>
      </c>
    </row>
    <row r="42" spans="10:25" x14ac:dyDescent="0.2">
      <c r="J42">
        <f t="shared" si="3"/>
        <v>4.1000000000000014</v>
      </c>
      <c r="K42">
        <v>0.1</v>
      </c>
      <c r="L42">
        <f t="shared" si="4"/>
        <v>0.10690077993656516</v>
      </c>
      <c r="M42">
        <f t="shared" si="5"/>
        <v>0.93703507543177389</v>
      </c>
      <c r="N42" s="1">
        <f t="shared" si="6"/>
        <v>4.4210862517849001E-4</v>
      </c>
      <c r="O42" s="1">
        <f t="shared" si="7"/>
        <v>2.9707891374821518E-5</v>
      </c>
      <c r="P42" s="1">
        <f t="shared" si="8"/>
        <v>4.7181651655331256E-4</v>
      </c>
      <c r="Q42">
        <f t="shared" si="0"/>
        <v>0.10611722990701847</v>
      </c>
      <c r="R42">
        <f t="shared" si="9"/>
        <v>5.0033915976530507E-2</v>
      </c>
      <c r="S42">
        <f t="shared" si="10"/>
        <v>4.9986734324875173E-2</v>
      </c>
      <c r="T42">
        <f t="shared" si="11"/>
        <v>6.0132656751248278E-3</v>
      </c>
      <c r="U42">
        <f t="shared" si="1"/>
        <v>0.98042337389721057</v>
      </c>
      <c r="V42">
        <f t="shared" si="2"/>
        <v>0.52638805547733669</v>
      </c>
    </row>
    <row r="43" spans="10:25" x14ac:dyDescent="0.2">
      <c r="J43">
        <f t="shared" si="3"/>
        <v>4.2000000000000011</v>
      </c>
      <c r="K43">
        <v>0.1</v>
      </c>
      <c r="L43">
        <f t="shared" si="4"/>
        <v>0.10611722990701847</v>
      </c>
      <c r="M43">
        <f t="shared" si="5"/>
        <v>0.93452431646794187</v>
      </c>
      <c r="N43" s="1">
        <f t="shared" si="6"/>
        <v>4.2427074171751323E-4</v>
      </c>
      <c r="O43" s="1">
        <f t="shared" si="7"/>
        <v>2.9725729258282489E-5</v>
      </c>
      <c r="P43" s="1">
        <f t="shared" si="8"/>
        <v>4.5399647097579566E-4</v>
      </c>
      <c r="Q43">
        <f t="shared" si="0"/>
        <v>0.10536415853586556</v>
      </c>
      <c r="R43">
        <f t="shared" si="9"/>
        <v>4.9986734324875173E-2</v>
      </c>
      <c r="S43">
        <f t="shared" si="10"/>
        <v>4.9941334677777595E-2</v>
      </c>
      <c r="T43">
        <f t="shared" si="11"/>
        <v>6.0586653222224063E-3</v>
      </c>
      <c r="U43">
        <f t="shared" si="1"/>
        <v>0.98007943659442609</v>
      </c>
      <c r="V43">
        <f t="shared" si="2"/>
        <v>0.5301761870998144</v>
      </c>
    </row>
    <row r="44" spans="10:25" x14ac:dyDescent="0.2">
      <c r="J44">
        <f t="shared" si="3"/>
        <v>4.3000000000000007</v>
      </c>
      <c r="K44">
        <v>0.1</v>
      </c>
      <c r="L44">
        <f t="shared" si="4"/>
        <v>0.10536415853586556</v>
      </c>
      <c r="M44">
        <f t="shared" si="5"/>
        <v>0.93198494869648574</v>
      </c>
      <c r="N44" s="1">
        <f t="shared" si="6"/>
        <v>4.0754973281826912E-4</v>
      </c>
      <c r="O44" s="1">
        <f t="shared" si="7"/>
        <v>2.9742450267181729E-5</v>
      </c>
      <c r="P44" s="1">
        <f t="shared" si="8"/>
        <v>4.372921830854519E-4</v>
      </c>
      <c r="Q44">
        <f t="shared" si="0"/>
        <v>0.10463972535598726</v>
      </c>
      <c r="R44">
        <f t="shared" si="9"/>
        <v>4.9941334677777595E-2</v>
      </c>
      <c r="S44">
        <f t="shared" si="10"/>
        <v>4.9897605459469051E-2</v>
      </c>
      <c r="T44">
        <f t="shared" si="11"/>
        <v>6.1023945405309504E-3</v>
      </c>
      <c r="U44">
        <f t="shared" si="1"/>
        <v>0.97973479575765998</v>
      </c>
      <c r="V44">
        <f t="shared" si="2"/>
        <v>0.5338150239999776</v>
      </c>
    </row>
    <row r="45" spans="10:25" x14ac:dyDescent="0.2">
      <c r="J45">
        <f t="shared" si="3"/>
        <v>4.4000000000000004</v>
      </c>
      <c r="K45">
        <v>0.1</v>
      </c>
      <c r="L45">
        <f t="shared" si="4"/>
        <v>0.10463972535598726</v>
      </c>
      <c r="M45">
        <f t="shared" si="5"/>
        <v>0.92942099081188112</v>
      </c>
      <c r="N45" s="1">
        <f t="shared" si="6"/>
        <v>3.9187048020577098E-4</v>
      </c>
      <c r="O45" s="1">
        <f t="shared" si="7"/>
        <v>2.9758129519794231E-5</v>
      </c>
      <c r="P45" s="1">
        <f t="shared" si="8"/>
        <v>4.2162860972556546E-4</v>
      </c>
      <c r="Q45">
        <f t="shared" si="0"/>
        <v>0.1039422059676179</v>
      </c>
      <c r="R45">
        <f t="shared" si="9"/>
        <v>4.9897605459469051E-2</v>
      </c>
      <c r="S45">
        <f t="shared" si="10"/>
        <v>4.9855442598496495E-2</v>
      </c>
      <c r="T45">
        <f t="shared" si="11"/>
        <v>6.1445574015035059E-3</v>
      </c>
      <c r="U45">
        <f t="shared" si="1"/>
        <v>0.97938955136912043</v>
      </c>
      <c r="V45">
        <f t="shared" si="2"/>
        <v>0.5373138675732434</v>
      </c>
    </row>
    <row r="46" spans="10:25" x14ac:dyDescent="0.2">
      <c r="J46">
        <f t="shared" si="3"/>
        <v>4.5</v>
      </c>
      <c r="K46">
        <v>0.1</v>
      </c>
      <c r="L46">
        <f t="shared" si="4"/>
        <v>0.1039422059676179</v>
      </c>
      <c r="M46">
        <f t="shared" si="5"/>
        <v>0.9268363645015123</v>
      </c>
      <c r="N46" s="1">
        <f t="shared" si="6"/>
        <v>3.771620788351333E-4</v>
      </c>
      <c r="O46" s="1">
        <f t="shared" si="7"/>
        <v>2.9772837921164873E-5</v>
      </c>
      <c r="P46" s="1">
        <f t="shared" si="8"/>
        <v>4.0693491675629855E-4</v>
      </c>
      <c r="Q46">
        <f t="shared" si="0"/>
        <v>0.103269986651238</v>
      </c>
      <c r="R46">
        <f t="shared" si="9"/>
        <v>4.9855442598496495E-2</v>
      </c>
      <c r="S46">
        <f t="shared" si="10"/>
        <v>4.9814749106820863E-2</v>
      </c>
      <c r="T46">
        <f t="shared" si="11"/>
        <v>6.1852508931791381E-3</v>
      </c>
      <c r="U46">
        <f t="shared" si="1"/>
        <v>0.97904379778381556</v>
      </c>
      <c r="V46">
        <f t="shared" si="2"/>
        <v>0.54068138613427141</v>
      </c>
    </row>
    <row r="47" spans="10:25" x14ac:dyDescent="0.2">
      <c r="J47">
        <f t="shared" si="3"/>
        <v>4.5999999999999996</v>
      </c>
      <c r="K47">
        <v>0.1</v>
      </c>
      <c r="L47">
        <f t="shared" si="4"/>
        <v>0.103269986651238</v>
      </c>
      <c r="M47">
        <f t="shared" si="5"/>
        <v>0.92423485898797186</v>
      </c>
      <c r="N47" s="1">
        <f t="shared" si="6"/>
        <v>3.6335777520676762E-4</v>
      </c>
      <c r="O47" s="1">
        <f t="shared" si="7"/>
        <v>2.9786642224793239E-5</v>
      </c>
      <c r="P47" s="1">
        <f t="shared" si="8"/>
        <v>3.9314441743156154E-4</v>
      </c>
      <c r="Q47">
        <f t="shared" si="0"/>
        <v>0.10262155885017844</v>
      </c>
      <c r="R47">
        <f t="shared" si="9"/>
        <v>4.9814749106820863E-2</v>
      </c>
      <c r="S47">
        <f t="shared" si="10"/>
        <v>4.9775434665077709E-2</v>
      </c>
      <c r="T47">
        <f t="shared" si="11"/>
        <v>6.2245653349222926E-3</v>
      </c>
      <c r="U47">
        <f t="shared" si="1"/>
        <v>0.97869762375955027</v>
      </c>
      <c r="V47">
        <f t="shared" si="2"/>
        <v>0.54392565198433185</v>
      </c>
    </row>
    <row r="48" spans="10:25" x14ac:dyDescent="0.2">
      <c r="J48">
        <f t="shared" si="3"/>
        <v>4.6999999999999993</v>
      </c>
      <c r="K48">
        <v>0.1</v>
      </c>
      <c r="L48">
        <f t="shared" si="4"/>
        <v>0.10262155885017844</v>
      </c>
      <c r="M48">
        <f t="shared" si="5"/>
        <v>0.92162010173136133</v>
      </c>
      <c r="N48" s="1">
        <f t="shared" si="6"/>
        <v>3.503948806809177E-4</v>
      </c>
      <c r="O48" s="1">
        <f t="shared" si="7"/>
        <v>2.9799605119319087E-5</v>
      </c>
      <c r="P48" s="1">
        <f t="shared" si="8"/>
        <v>3.801944858002377E-4</v>
      </c>
      <c r="Q48">
        <f t="shared" si="0"/>
        <v>0.10199551359123911</v>
      </c>
      <c r="R48">
        <f t="shared" si="9"/>
        <v>4.9775434665077709E-2</v>
      </c>
      <c r="S48">
        <f t="shared" si="10"/>
        <v>4.9737415216497688E-2</v>
      </c>
      <c r="T48">
        <f t="shared" si="11"/>
        <v>6.2625847835023132E-3</v>
      </c>
      <c r="U48">
        <f t="shared" si="1"/>
        <v>0.97835111253633478</v>
      </c>
      <c r="V48">
        <f t="shared" si="2"/>
        <v>0.54705417770469711</v>
      </c>
    </row>
    <row r="49" spans="10:22" x14ac:dyDescent="0.2">
      <c r="J49">
        <f t="shared" si="3"/>
        <v>4.7999999999999989</v>
      </c>
      <c r="K49">
        <v>0.1</v>
      </c>
      <c r="L49">
        <f t="shared" si="4"/>
        <v>0.10199551359123911</v>
      </c>
      <c r="M49">
        <f t="shared" si="5"/>
        <v>0.91899553534401268</v>
      </c>
      <c r="N49" s="1">
        <f t="shared" si="6"/>
        <v>3.3821466190406762E-4</v>
      </c>
      <c r="O49" s="1">
        <f t="shared" si="7"/>
        <v>2.9811785338095936E-5</v>
      </c>
      <c r="P49" s="1">
        <f t="shared" si="8"/>
        <v>3.6802644724216407E-4</v>
      </c>
      <c r="Q49">
        <f t="shared" si="0"/>
        <v>0.10139053590616887</v>
      </c>
      <c r="R49">
        <f t="shared" si="9"/>
        <v>4.9737415216497688E-2</v>
      </c>
      <c r="S49">
        <f t="shared" si="10"/>
        <v>4.9700612571773474E-2</v>
      </c>
      <c r="T49">
        <f t="shared" si="11"/>
        <v>6.2993874282265272E-3</v>
      </c>
      <c r="U49">
        <f t="shared" si="1"/>
        <v>0.978004341958291</v>
      </c>
      <c r="V49">
        <f t="shared" si="2"/>
        <v>0.55007395147169769</v>
      </c>
    </row>
    <row r="50" spans="10:22" x14ac:dyDescent="0.2">
      <c r="J50">
        <f t="shared" si="3"/>
        <v>4.8999999999999986</v>
      </c>
      <c r="K50">
        <v>0.1</v>
      </c>
      <c r="L50">
        <f t="shared" si="4"/>
        <v>0.10139053590616887</v>
      </c>
      <c r="M50">
        <f t="shared" si="5"/>
        <v>0.91636440051376011</v>
      </c>
      <c r="N50" s="1">
        <f t="shared" si="6"/>
        <v>3.2676221113556061E-4</v>
      </c>
      <c r="O50" s="1">
        <f t="shared" si="7"/>
        <v>2.9823237788864441E-5</v>
      </c>
      <c r="P50" s="1">
        <f t="shared" si="8"/>
        <v>3.5658544892442484E-4</v>
      </c>
      <c r="Q50">
        <f t="shared" si="0"/>
        <v>0.10080539931021938</v>
      </c>
      <c r="R50">
        <f t="shared" si="9"/>
        <v>4.9700612571773474E-2</v>
      </c>
      <c r="S50">
        <f t="shared" si="10"/>
        <v>4.9664954026881029E-2</v>
      </c>
      <c r="T50">
        <f t="shared" si="11"/>
        <v>6.3350459731189718E-3</v>
      </c>
      <c r="U50">
        <f t="shared" si="1"/>
        <v>0.97765738463098883</v>
      </c>
      <c r="V50">
        <f t="shared" si="2"/>
        <v>0.55299147121397951</v>
      </c>
    </row>
    <row r="51" spans="10:22" x14ac:dyDescent="0.2">
      <c r="J51">
        <f t="shared" si="3"/>
        <v>4.9999999999999982</v>
      </c>
      <c r="K51">
        <v>0.1</v>
      </c>
      <c r="L51">
        <f t="shared" si="4"/>
        <v>0.10080539931021938</v>
      </c>
      <c r="M51">
        <f t="shared" si="5"/>
        <v>0.91372972453209134</v>
      </c>
      <c r="N51" s="1">
        <f t="shared" si="6"/>
        <v>3.1598629970984362E-4</v>
      </c>
      <c r="O51" s="1">
        <f t="shared" si="7"/>
        <v>2.9834013700290152E-5</v>
      </c>
      <c r="P51" s="1">
        <f t="shared" si="8"/>
        <v>3.4582031341013443E-4</v>
      </c>
      <c r="Q51">
        <f t="shared" si="0"/>
        <v>0.10023896038658565</v>
      </c>
      <c r="R51">
        <f t="shared" si="9"/>
        <v>4.9664954026881029E-2</v>
      </c>
      <c r="S51">
        <f t="shared" si="10"/>
        <v>4.9630371995540018E-2</v>
      </c>
      <c r="T51">
        <f t="shared" si="11"/>
        <v>6.3696280044599832E-3</v>
      </c>
      <c r="U51">
        <f t="shared" si="1"/>
        <v>0.97731030810728159</v>
      </c>
      <c r="V51">
        <f t="shared" si="2"/>
        <v>0.5558127774613888</v>
      </c>
    </row>
    <row r="52" spans="10:22" x14ac:dyDescent="0.2">
      <c r="J52">
        <f t="shared" si="3"/>
        <v>5.0999999999999979</v>
      </c>
      <c r="K52">
        <v>0.1</v>
      </c>
      <c r="L52">
        <f t="shared" si="4"/>
        <v>0.10023896038658565</v>
      </c>
      <c r="M52">
        <f t="shared" si="5"/>
        <v>0.9110943148819266</v>
      </c>
      <c r="N52" s="1">
        <f t="shared" si="6"/>
        <v>3.0583921809616555E-4</v>
      </c>
      <c r="O52" s="1">
        <f t="shared" si="7"/>
        <v>2.9844160781903837E-5</v>
      </c>
      <c r="P52" s="1">
        <f t="shared" si="8"/>
        <v>3.3568337887807017E-4</v>
      </c>
      <c r="Q52">
        <f t="shared" si="0"/>
        <v>9.9690153517785804E-2</v>
      </c>
      <c r="R52">
        <f t="shared" si="9"/>
        <v>4.9630371995540018E-2</v>
      </c>
      <c r="S52">
        <f t="shared" si="10"/>
        <v>4.9596803657652212E-2</v>
      </c>
      <c r="T52">
        <f t="shared" si="11"/>
        <v>6.4031963423477889E-3</v>
      </c>
      <c r="U52">
        <f t="shared" si="1"/>
        <v>0.97696317509506025</v>
      </c>
      <c r="V52">
        <f t="shared" si="2"/>
        <v>0.55854348476581883</v>
      </c>
    </row>
    <row r="53" spans="10:22" x14ac:dyDescent="0.2">
      <c r="J53">
        <f t="shared" si="3"/>
        <v>5.1999999999999975</v>
      </c>
      <c r="K53">
        <v>0.1</v>
      </c>
      <c r="L53">
        <f t="shared" si="4"/>
        <v>9.9690153517785804E-2</v>
      </c>
      <c r="M53">
        <f t="shared" si="5"/>
        <v>0.90846075725303099</v>
      </c>
      <c r="N53" s="1">
        <f t="shared" si="6"/>
        <v>2.9627660604817073E-4</v>
      </c>
      <c r="O53" s="1">
        <f t="shared" si="7"/>
        <v>2.9853723393951834E-5</v>
      </c>
      <c r="P53" s="1">
        <f t="shared" si="8"/>
        <v>3.2613032944212212E-4</v>
      </c>
      <c r="Q53">
        <f t="shared" si="0"/>
        <v>9.915798579727067E-2</v>
      </c>
      <c r="R53">
        <f t="shared" si="9"/>
        <v>4.9596803657652212E-2</v>
      </c>
      <c r="S53">
        <f t="shared" si="10"/>
        <v>4.9564190624708002E-2</v>
      </c>
      <c r="T53">
        <f t="shared" si="11"/>
        <v>6.4358093752919995E-3</v>
      </c>
      <c r="U53">
        <f t="shared" si="1"/>
        <v>0.97661604368088017</v>
      </c>
      <c r="V53">
        <f t="shared" si="2"/>
        <v>0.56118881160553469</v>
      </c>
    </row>
    <row r="54" spans="10:22" x14ac:dyDescent="0.2">
      <c r="J54">
        <f t="shared" si="3"/>
        <v>5.2999999999999972</v>
      </c>
      <c r="K54">
        <v>0.1</v>
      </c>
      <c r="L54">
        <f t="shared" si="4"/>
        <v>9.915798579727067E-2</v>
      </c>
      <c r="M54">
        <f t="shared" si="5"/>
        <v>0.90583141731438588</v>
      </c>
      <c r="N54" s="1">
        <f t="shared" si="6"/>
        <v>2.8725727620537462E-4</v>
      </c>
      <c r="O54" s="1">
        <f t="shared" si="7"/>
        <v>2.986274272379463E-5</v>
      </c>
      <c r="P54" s="1">
        <f t="shared" si="8"/>
        <v>3.1712001892916965E-4</v>
      </c>
      <c r="Q54">
        <f t="shared" si="0"/>
        <v>9.8641532147090247E-2</v>
      </c>
      <c r="R54">
        <f t="shared" si="9"/>
        <v>4.9564190624708002E-2</v>
      </c>
      <c r="S54">
        <f t="shared" si="10"/>
        <v>4.9532478622815082E-2</v>
      </c>
      <c r="T54">
        <f t="shared" si="11"/>
        <v>6.4675213771849191E-3</v>
      </c>
      <c r="U54">
        <f t="shared" si="1"/>
        <v>0.97626896756401649</v>
      </c>
      <c r="V54">
        <f t="shared" si="2"/>
        <v>0.5637536087145113</v>
      </c>
    </row>
    <row r="55" spans="10:22" x14ac:dyDescent="0.2">
      <c r="J55">
        <f t="shared" si="3"/>
        <v>5.3999999999999968</v>
      </c>
      <c r="K55">
        <v>0.1</v>
      </c>
      <c r="L55">
        <f t="shared" si="4"/>
        <v>9.8641532147090247E-2</v>
      </c>
      <c r="M55">
        <f t="shared" si="5"/>
        <v>0.90320844557329638</v>
      </c>
      <c r="N55" s="1">
        <f t="shared" si="6"/>
        <v>2.7874303425698047E-4</v>
      </c>
      <c r="O55" s="1">
        <f t="shared" si="7"/>
        <v>2.9871256965743018E-5</v>
      </c>
      <c r="P55" s="1">
        <f t="shared" si="8"/>
        <v>3.0861429122272326E-4</v>
      </c>
      <c r="Q55">
        <f t="shared" si="0"/>
        <v>9.8139930660503014E-2</v>
      </c>
      <c r="R55">
        <f t="shared" si="9"/>
        <v>4.9532478622815082E-2</v>
      </c>
      <c r="S55">
        <f t="shared" si="10"/>
        <v>4.950161719369281E-2</v>
      </c>
      <c r="T55">
        <f t="shared" si="11"/>
        <v>6.4983828063071916E-3</v>
      </c>
      <c r="U55">
        <f t="shared" si="1"/>
        <v>0.97592199629620136</v>
      </c>
      <c r="V55">
        <f t="shared" si="2"/>
        <v>0.56624238580609143</v>
      </c>
    </row>
    <row r="56" spans="10:22" x14ac:dyDescent="0.2">
      <c r="J56">
        <f t="shared" si="3"/>
        <v>5.4999999999999964</v>
      </c>
      <c r="K56">
        <v>0.1</v>
      </c>
      <c r="L56">
        <f t="shared" si="4"/>
        <v>9.8139930660503014E-2</v>
      </c>
      <c r="M56">
        <f t="shared" si="5"/>
        <v>0.90059378468114737</v>
      </c>
      <c r="N56" s="1">
        <f t="shared" si="6"/>
        <v>2.7069849844500737E-4</v>
      </c>
      <c r="O56" s="1">
        <f t="shared" si="7"/>
        <v>2.9879301501554994E-5</v>
      </c>
      <c r="P56" s="1">
        <f t="shared" si="8"/>
        <v>3.0057779994656234E-4</v>
      </c>
      <c r="Q56">
        <f t="shared" si="0"/>
        <v>9.7652378182152444E-2</v>
      </c>
      <c r="R56">
        <f t="shared" si="9"/>
        <v>4.950161719369281E-2</v>
      </c>
      <c r="S56">
        <f t="shared" si="10"/>
        <v>4.947155941369815E-2</v>
      </c>
      <c r="T56">
        <f t="shared" si="11"/>
        <v>6.5284405863018508E-3</v>
      </c>
      <c r="U56">
        <f t="shared" si="1"/>
        <v>0.97557517552297257</v>
      </c>
      <c r="V56">
        <f t="shared" si="2"/>
        <v>0.56865933668506474</v>
      </c>
    </row>
    <row r="57" spans="10:22" x14ac:dyDescent="0.2">
      <c r="J57">
        <f t="shared" si="3"/>
        <v>5.5999999999999961</v>
      </c>
      <c r="K57">
        <v>0.1</v>
      </c>
      <c r="L57">
        <f t="shared" si="4"/>
        <v>9.7652378182152444E-2</v>
      </c>
      <c r="M57">
        <f t="shared" si="5"/>
        <v>0.89798917859679239</v>
      </c>
      <c r="N57" s="1">
        <f t="shared" si="6"/>
        <v>2.6309092080285237E-4</v>
      </c>
      <c r="O57" s="1">
        <f t="shared" si="7"/>
        <v>2.9886909079197145E-5</v>
      </c>
      <c r="P57" s="1">
        <f t="shared" si="8"/>
        <v>2.9297782988204946E-4</v>
      </c>
      <c r="Q57">
        <f t="shared" si="0"/>
        <v>9.7178126132940787E-2</v>
      </c>
      <c r="R57">
        <f t="shared" si="9"/>
        <v>4.947155941369815E-2</v>
      </c>
      <c r="S57">
        <f t="shared" si="10"/>
        <v>4.9442261630709944E-2</v>
      </c>
      <c r="T57">
        <f t="shared" si="11"/>
        <v>6.5577383692900573E-3</v>
      </c>
      <c r="U57">
        <f t="shared" si="1"/>
        <v>0.97522854722326591</v>
      </c>
      <c r="V57">
        <f t="shared" si="2"/>
        <v>0.57100836276366163</v>
      </c>
    </row>
    <row r="58" spans="10:22" x14ac:dyDescent="0.2">
      <c r="J58">
        <f t="shared" si="3"/>
        <v>5.6999999999999957</v>
      </c>
      <c r="K58">
        <v>0.1</v>
      </c>
      <c r="L58">
        <f t="shared" si="4"/>
        <v>9.7178126132940787E-2</v>
      </c>
      <c r="M58">
        <f t="shared" si="5"/>
        <v>0.8953961830821483</v>
      </c>
      <c r="N58" s="1">
        <f t="shared" si="6"/>
        <v>2.5589001212831966E-4</v>
      </c>
      <c r="O58" s="1">
        <f t="shared" si="7"/>
        <v>2.989410998787168E-5</v>
      </c>
      <c r="P58" s="1">
        <f t="shared" si="8"/>
        <v>2.8578412211619061E-4</v>
      </c>
      <c r="Q58">
        <f t="shared" si="0"/>
        <v>9.6716476582038413E-2</v>
      </c>
      <c r="R58">
        <f t="shared" si="9"/>
        <v>4.9442261630709944E-2</v>
      </c>
      <c r="S58">
        <f t="shared" si="10"/>
        <v>4.9413683218498324E-2</v>
      </c>
      <c r="T58">
        <f t="shared" si="11"/>
        <v>6.5863167815016777E-3</v>
      </c>
      <c r="U58">
        <f t="shared" si="1"/>
        <v>0.97488214994449218</v>
      </c>
      <c r="V58">
        <f t="shared" si="2"/>
        <v>0.57329309501480741</v>
      </c>
    </row>
    <row r="59" spans="10:22" x14ac:dyDescent="0.2">
      <c r="J59">
        <f t="shared" si="3"/>
        <v>5.7999999999999954</v>
      </c>
      <c r="K59">
        <v>0.1</v>
      </c>
      <c r="L59">
        <f t="shared" si="4"/>
        <v>9.6716476582038413E-2</v>
      </c>
      <c r="M59">
        <f t="shared" si="5"/>
        <v>0.89281617707452132</v>
      </c>
      <c r="N59" s="1">
        <f t="shared" si="6"/>
        <v>2.4906777229864041E-4</v>
      </c>
      <c r="O59" s="1">
        <f t="shared" si="7"/>
        <v>2.9900932227701363E-5</v>
      </c>
      <c r="P59" s="1">
        <f t="shared" si="8"/>
        <v>2.7896870452634204E-4</v>
      </c>
      <c r="Q59">
        <f t="shared" si="0"/>
        <v>9.6266778564566266E-2</v>
      </c>
      <c r="R59">
        <f t="shared" si="9"/>
        <v>4.9413683218498324E-2</v>
      </c>
      <c r="S59">
        <f t="shared" si="10"/>
        <v>4.938578634804569E-2</v>
      </c>
      <c r="T59">
        <f t="shared" si="11"/>
        <v>6.6142136519543107E-3</v>
      </c>
      <c r="U59">
        <f t="shared" si="1"/>
        <v>0.97453601903094877</v>
      </c>
      <c r="V59">
        <f t="shared" si="2"/>
        <v>0.57551691441033093</v>
      </c>
    </row>
    <row r="60" spans="10:22" x14ac:dyDescent="0.2">
      <c r="J60">
        <f t="shared" si="3"/>
        <v>5.899999999999995</v>
      </c>
      <c r="K60">
        <v>0.1</v>
      </c>
      <c r="L60">
        <f t="shared" si="4"/>
        <v>9.6266778564566266E-2</v>
      </c>
      <c r="M60">
        <f t="shared" si="5"/>
        <v>0.89025037455109146</v>
      </c>
      <c r="N60" s="1">
        <f t="shared" si="6"/>
        <v>2.4259832716681362E-4</v>
      </c>
      <c r="O60" s="1">
        <f t="shared" si="7"/>
        <v>2.9907401672833192E-5</v>
      </c>
      <c r="P60" s="1">
        <f t="shared" si="8"/>
        <v>2.7250572883964666E-4</v>
      </c>
      <c r="Q60">
        <f t="shared" si="0"/>
        <v>9.5828424640340013E-2</v>
      </c>
      <c r="R60">
        <f t="shared" si="9"/>
        <v>4.938578634804569E-2</v>
      </c>
      <c r="S60">
        <f t="shared" si="10"/>
        <v>4.9358535775161728E-2</v>
      </c>
      <c r="T60">
        <f t="shared" si="11"/>
        <v>6.6414642248382727E-3</v>
      </c>
      <c r="U60">
        <f t="shared" si="1"/>
        <v>0.97419018684391734</v>
      </c>
      <c r="V60">
        <f t="shared" si="2"/>
        <v>0.57768297090289178</v>
      </c>
    </row>
    <row r="61" spans="10:22" x14ac:dyDescent="0.2">
      <c r="J61">
        <f t="shared" si="3"/>
        <v>5.9999999999999947</v>
      </c>
      <c r="K61">
        <v>0.1</v>
      </c>
      <c r="L61">
        <f t="shared" si="4"/>
        <v>9.5828424640340013E-2</v>
      </c>
      <c r="M61">
        <f t="shared" si="5"/>
        <v>0.88769983656919305</v>
      </c>
      <c r="N61" s="1">
        <f t="shared" si="6"/>
        <v>2.3645777294459383E-4</v>
      </c>
      <c r="O61" s="1">
        <f t="shared" si="7"/>
        <v>2.9913542227055404E-5</v>
      </c>
      <c r="P61" s="1">
        <f t="shared" si="8"/>
        <v>2.6637131517164898E-4</v>
      </c>
      <c r="Q61">
        <f t="shared" si="0"/>
        <v>9.5400847686600579E-2</v>
      </c>
      <c r="R61">
        <f t="shared" si="9"/>
        <v>4.9358535775161728E-2</v>
      </c>
      <c r="S61">
        <f t="shared" si="10"/>
        <v>4.933189864364456E-2</v>
      </c>
      <c r="T61">
        <f t="shared" si="11"/>
        <v>6.6681013563554409E-3</v>
      </c>
      <c r="U61">
        <f t="shared" si="1"/>
        <v>0.97384468297225824</v>
      </c>
      <c r="V61">
        <f>T61*U61/($R$2*$L$2)</f>
        <v>0.57979420101846857</v>
      </c>
    </row>
    <row r="62" spans="10:22" x14ac:dyDescent="0.2">
      <c r="J62">
        <f t="shared" si="3"/>
        <v>6.0999999999999943</v>
      </c>
      <c r="K62">
        <v>0.1</v>
      </c>
      <c r="L62">
        <f t="shared" si="4"/>
        <v>9.5400847686600579E-2</v>
      </c>
      <c r="M62">
        <f t="shared" si="5"/>
        <v>0.88516548322922284</v>
      </c>
      <c r="N62" s="1">
        <f t="shared" si="6"/>
        <v>2.3062402868322284E-4</v>
      </c>
      <c r="O62" s="1">
        <f t="shared" si="7"/>
        <v>2.9919375971316775E-5</v>
      </c>
      <c r="P62" s="1">
        <f t="shared" si="8"/>
        <v>2.6054340465453998E-4</v>
      </c>
      <c r="Q62">
        <f t="shared" si="0"/>
        <v>9.4983517915803492E-2</v>
      </c>
      <c r="R62">
        <f t="shared" si="9"/>
        <v>4.933189864364456E-2</v>
      </c>
      <c r="S62">
        <f t="shared" si="10"/>
        <v>4.9305844303179108E-2</v>
      </c>
      <c r="T62">
        <f t="shared" si="11"/>
        <v>6.6941556968208929E-3</v>
      </c>
      <c r="U62">
        <f t="shared" si="1"/>
        <v>0.97349953443270376</v>
      </c>
      <c r="V62">
        <f t="shared" si="2"/>
        <v>0.58185334413171164</v>
      </c>
    </row>
    <row r="63" spans="10:22" x14ac:dyDescent="0.2">
      <c r="J63">
        <f t="shared" si="3"/>
        <v>6.199999999999994</v>
      </c>
      <c r="K63">
        <v>0.1</v>
      </c>
      <c r="L63">
        <f t="shared" si="4"/>
        <v>9.4983517915803492E-2</v>
      </c>
      <c r="M63">
        <f t="shared" si="5"/>
        <v>0.88264810536344451</v>
      </c>
      <c r="N63" s="1">
        <f t="shared" si="6"/>
        <v>2.2507669721187796E-4</v>
      </c>
      <c r="O63" s="1">
        <f t="shared" si="7"/>
        <v>2.9924923302788121E-5</v>
      </c>
      <c r="P63" s="1">
        <f t="shared" si="8"/>
        <v>2.5500162051466594E-4</v>
      </c>
      <c r="Q63">
        <f t="shared" si="0"/>
        <v>9.4575940108217654E-2</v>
      </c>
      <c r="R63">
        <f t="shared" si="9"/>
        <v>4.9305844303179108E-2</v>
      </c>
      <c r="S63">
        <f t="shared" si="10"/>
        <v>4.9280344141127641E-2</v>
      </c>
      <c r="T63">
        <f t="shared" si="11"/>
        <v>6.7196558588723601E-3</v>
      </c>
      <c r="U63">
        <f t="shared" si="1"/>
        <v>0.97315476585935268</v>
      </c>
      <c r="V63">
        <f t="shared" si="2"/>
        <v>0.58386295749967487</v>
      </c>
    </row>
    <row r="64" spans="10:22" x14ac:dyDescent="0.2">
      <c r="J64">
        <f t="shared" si="3"/>
        <v>6.2999999999999936</v>
      </c>
      <c r="K64">
        <v>0.1</v>
      </c>
      <c r="L64">
        <f t="shared" si="4"/>
        <v>9.4575940108217654E-2</v>
      </c>
      <c r="M64">
        <f t="shared" si="5"/>
        <v>0.88014837580324101</v>
      </c>
      <c r="N64" s="1">
        <f t="shared" si="6"/>
        <v>2.1979693468443423E-4</v>
      </c>
      <c r="O64" s="1">
        <f t="shared" si="7"/>
        <v>2.9930203065315569E-5</v>
      </c>
      <c r="P64" s="1">
        <f t="shared" si="8"/>
        <v>2.4972713774974948E-4</v>
      </c>
      <c r="Q64">
        <f t="shared" si="0"/>
        <v>9.4177651048210131E-2</v>
      </c>
      <c r="R64">
        <f t="shared" si="9"/>
        <v>4.9280344141127641E-2</v>
      </c>
      <c r="S64">
        <f t="shared" si="10"/>
        <v>4.9255371427352666E-2</v>
      </c>
      <c r="T64">
        <f t="shared" si="11"/>
        <v>6.7446285726473348E-3</v>
      </c>
      <c r="U64">
        <f t="shared" si="1"/>
        <v>0.97281039968216476</v>
      </c>
      <c r="V64">
        <f t="shared" si="2"/>
        <v>0.58582543013078581</v>
      </c>
    </row>
    <row r="65" spans="10:22" x14ac:dyDescent="0.2">
      <c r="J65">
        <f t="shared" si="3"/>
        <v>6.3999999999999932</v>
      </c>
      <c r="K65">
        <v>0.1</v>
      </c>
      <c r="L65">
        <f t="shared" si="4"/>
        <v>9.4177651048210131E-2</v>
      </c>
      <c r="M65">
        <f t="shared" si="5"/>
        <v>0.87766686011929373</v>
      </c>
      <c r="N65" s="1">
        <f t="shared" si="6"/>
        <v>2.1476732871540539E-4</v>
      </c>
      <c r="O65" s="1">
        <f t="shared" si="7"/>
        <v>2.9935232671284597E-5</v>
      </c>
      <c r="P65" s="1">
        <f t="shared" si="8"/>
        <v>2.4470256138669051E-4</v>
      </c>
      <c r="Q65">
        <f t="shared" si="0"/>
        <v>9.3788217152592904E-2</v>
      </c>
      <c r="R65">
        <f t="shared" si="9"/>
        <v>4.9255371427352666E-2</v>
      </c>
      <c r="S65">
        <f t="shared" si="10"/>
        <v>4.9230901171213995E-2</v>
      </c>
      <c r="T65">
        <f t="shared" si="11"/>
        <v>6.7690988287860063E-3</v>
      </c>
      <c r="U65">
        <f t="shared" si="1"/>
        <v>0.97246645629443573</v>
      </c>
      <c r="V65">
        <f t="shared" si="2"/>
        <v>0.58774299556574483</v>
      </c>
    </row>
    <row r="66" spans="10:22" x14ac:dyDescent="0.2">
      <c r="J66">
        <f t="shared" si="3"/>
        <v>6.4999999999999929</v>
      </c>
      <c r="K66">
        <v>0.1</v>
      </c>
      <c r="L66">
        <f t="shared" si="4"/>
        <v>9.3788217152592904E-2</v>
      </c>
      <c r="M66">
        <f t="shared" si="5"/>
        <v>0.87520402676400766</v>
      </c>
      <c r="N66" s="1">
        <f t="shared" si="6"/>
        <v>2.0997178495243653E-4</v>
      </c>
      <c r="O66" s="1">
        <f t="shared" si="7"/>
        <v>2.9940028215047565E-5</v>
      </c>
      <c r="P66" s="1">
        <f t="shared" si="8"/>
        <v>2.3991181316748429E-4</v>
      </c>
      <c r="Q66">
        <f t="shared" si="0"/>
        <v>9.3407232279208038E-2</v>
      </c>
      <c r="R66">
        <f t="shared" si="9"/>
        <v>4.9230901171213995E-2</v>
      </c>
      <c r="S66">
        <f t="shared" si="10"/>
        <v>4.9206909989897248E-2</v>
      </c>
      <c r="T66">
        <f t="shared" si="11"/>
        <v>6.7930900101027536E-3</v>
      </c>
      <c r="U66">
        <f t="shared" si="1"/>
        <v>0.97212295420941985</v>
      </c>
      <c r="V66">
        <f t="shared" si="2"/>
        <v>0.58961774364567732</v>
      </c>
    </row>
    <row r="67" spans="10:22" x14ac:dyDescent="0.2">
      <c r="J67">
        <f t="shared" si="3"/>
        <v>6.5999999999999925</v>
      </c>
      <c r="K67">
        <v>0.1</v>
      </c>
      <c r="L67">
        <f t="shared" si="4"/>
        <v>9.3407232279208038E-2</v>
      </c>
      <c r="M67">
        <f t="shared" si="5"/>
        <v>0.87276025657391954</v>
      </c>
      <c r="N67" s="1">
        <f t="shared" si="6"/>
        <v>2.0539542183083896E-4</v>
      </c>
      <c r="O67" s="1">
        <f t="shared" ref="O67:O101" si="12">$F$4/$C$3*($B$7*(1-L67)-$B$8*(1-M67))*100000</f>
        <v>2.9944604578169161E-5</v>
      </c>
      <c r="P67" s="1">
        <f t="shared" si="8"/>
        <v>2.3534002640900815E-4</v>
      </c>
      <c r="Q67">
        <f t="shared" ref="Q67:Q101" si="13">(R67*L67-N67*K67)/S67</f>
        <v>9.3034315703967294E-2</v>
      </c>
      <c r="R67">
        <f t="shared" si="9"/>
        <v>4.9206909989897248E-2</v>
      </c>
      <c r="S67">
        <f t="shared" si="10"/>
        <v>4.9183375987256348E-2</v>
      </c>
      <c r="T67">
        <f t="shared" si="11"/>
        <v>6.8166240127436536E-3</v>
      </c>
      <c r="U67">
        <f t="shared" ref="U67:U101" si="14">($R$2*$L$2-Q67*S67)/T67</f>
        <v>0.97177991020637844</v>
      </c>
      <c r="V67">
        <f t="shared" ref="V67:V101" si="15">T67*U67/($R$2*$L$2)</f>
        <v>0.59145163134059553</v>
      </c>
    </row>
    <row r="68" spans="10:22" x14ac:dyDescent="0.2">
      <c r="J68">
        <f t="shared" ref="J68:J101" si="16">J67+K67</f>
        <v>6.6999999999999922</v>
      </c>
      <c r="K68">
        <v>0.1</v>
      </c>
      <c r="L68">
        <f t="shared" ref="L68:L101" si="17">Q67</f>
        <v>9.3034315703967294E-2</v>
      </c>
      <c r="M68">
        <f t="shared" ref="M68:M101" si="18">(1+($C$3-1)*($B$8/$B$7+L68)-SQRT((1+($C$3-1)*($B$8/$B$7+L68))^2-4*$C$3*$B$8/$B$7*($C$3-1)*L68))/(2*$B$8/$B$7*($C$3-1))</f>
        <v>0.87033585161251215</v>
      </c>
      <c r="N68" s="1">
        <f t="shared" ref="N68:N101" si="19">$F$4*($B$7*L68-$B$8*M68)*100000</f>
        <v>2.0102447318098873E-4</v>
      </c>
      <c r="O68" s="1">
        <f t="shared" si="12"/>
        <v>2.9948975526819015E-5</v>
      </c>
      <c r="P68" s="1">
        <f t="shared" ref="P68:P101" si="20">N68/M68</f>
        <v>2.3097344870780771E-4</v>
      </c>
      <c r="Q68">
        <f t="shared" si="13"/>
        <v>9.2669110254786052E-2</v>
      </c>
      <c r="R68">
        <f t="shared" ref="R68:R101" si="21">S67</f>
        <v>4.9183375987256348E-2</v>
      </c>
      <c r="S68">
        <f t="shared" ref="S68:S101" si="22">R68-P68*K68</f>
        <v>4.916027864238557E-2</v>
      </c>
      <c r="T68">
        <f t="shared" ref="T68:T101" si="23">$R$2-S68</f>
        <v>6.8397213576144311E-3</v>
      </c>
      <c r="U68">
        <f t="shared" si="14"/>
        <v>0.97143733946644284</v>
      </c>
      <c r="V68">
        <f t="shared" si="15"/>
        <v>0.59324649270828289</v>
      </c>
    </row>
    <row r="69" spans="10:22" x14ac:dyDescent="0.2">
      <c r="J69">
        <f t="shared" si="16"/>
        <v>6.7999999999999918</v>
      </c>
      <c r="K69">
        <v>0.1</v>
      </c>
      <c r="L69">
        <f t="shared" si="17"/>
        <v>9.2669110254786052E-2</v>
      </c>
      <c r="M69">
        <f t="shared" si="18"/>
        <v>0.86793104335144899</v>
      </c>
      <c r="N69" s="1">
        <f t="shared" si="19"/>
        <v>1.9684619830797885E-4</v>
      </c>
      <c r="O69" s="1">
        <f t="shared" si="12"/>
        <v>2.9953153801692024E-5</v>
      </c>
      <c r="P69" s="1">
        <f t="shared" si="20"/>
        <v>2.2679935210967035E-4</v>
      </c>
      <c r="Q69">
        <f t="shared" si="13"/>
        <v>9.2311280591213296E-2</v>
      </c>
      <c r="R69">
        <f t="shared" si="21"/>
        <v>4.916027864238557E-2</v>
      </c>
      <c r="S69">
        <f t="shared" si="22"/>
        <v>4.9137598707174601E-2</v>
      </c>
      <c r="T69">
        <f t="shared" si="23"/>
        <v>6.8624012928254E-3</v>
      </c>
      <c r="U69">
        <f t="shared" si="14"/>
        <v>0.97109525569872857</v>
      </c>
      <c r="V69">
        <f t="shared" si="15"/>
        <v>0.59500404805031837</v>
      </c>
    </row>
    <row r="70" spans="10:22" x14ac:dyDescent="0.2">
      <c r="J70">
        <f t="shared" si="16"/>
        <v>6.8999999999999915</v>
      </c>
      <c r="K70">
        <v>0.1</v>
      </c>
      <c r="L70">
        <f t="shared" si="17"/>
        <v>9.2311280591213296E-2</v>
      </c>
      <c r="M70">
        <f t="shared" si="18"/>
        <v>0.86554600020165662</v>
      </c>
      <c r="N70" s="1">
        <f t="shared" si="19"/>
        <v>1.9284879913009575E-4</v>
      </c>
      <c r="O70" s="1">
        <f t="shared" si="12"/>
        <v>2.9957151200869907E-5</v>
      </c>
      <c r="P70" s="1">
        <f t="shared" si="20"/>
        <v>2.2280595033096504E-4</v>
      </c>
      <c r="Q70">
        <f t="shared" si="13"/>
        <v>9.1960511619019455E-2</v>
      </c>
      <c r="R70">
        <f t="shared" si="21"/>
        <v>4.9137598707174601E-2</v>
      </c>
      <c r="S70">
        <f t="shared" si="22"/>
        <v>4.9115318112141503E-2</v>
      </c>
      <c r="T70">
        <f t="shared" si="23"/>
        <v>6.8846818878584987E-3</v>
      </c>
      <c r="U70">
        <f t="shared" si="14"/>
        <v>0.97075367125719825</v>
      </c>
      <c r="V70">
        <f t="shared" si="15"/>
        <v>0.59672591232826566</v>
      </c>
    </row>
    <row r="71" spans="10:22" x14ac:dyDescent="0.2">
      <c r="J71">
        <f t="shared" si="16"/>
        <v>6.9999999999999911</v>
      </c>
      <c r="K71">
        <v>0.1</v>
      </c>
      <c r="L71">
        <f t="shared" si="17"/>
        <v>9.1960511619019455E-2</v>
      </c>
      <c r="M71">
        <f t="shared" si="18"/>
        <v>0.86318083441551197</v>
      </c>
      <c r="N71" s="1">
        <f t="shared" si="19"/>
        <v>1.8902134394518678E-4</v>
      </c>
      <c r="O71" s="1">
        <f t="shared" si="12"/>
        <v>2.9960978656054817E-5</v>
      </c>
      <c r="P71" s="1">
        <f t="shared" si="20"/>
        <v>2.1898232260124186E-4</v>
      </c>
      <c r="Q71">
        <f t="shared" si="13"/>
        <v>9.161650702953178E-2</v>
      </c>
      <c r="R71">
        <f t="shared" si="21"/>
        <v>4.9115318112141503E-2</v>
      </c>
      <c r="S71">
        <f t="shared" si="22"/>
        <v>4.9093419879881375E-2</v>
      </c>
      <c r="T71">
        <f t="shared" si="23"/>
        <v>6.9065801201186258E-3</v>
      </c>
      <c r="U71">
        <f t="shared" si="14"/>
        <v>0.97041259724877826</v>
      </c>
      <c r="V71">
        <f t="shared" si="15"/>
        <v>0.59841360289920476</v>
      </c>
    </row>
    <row r="72" spans="10:22" x14ac:dyDescent="0.2">
      <c r="J72">
        <f t="shared" si="16"/>
        <v>7.0999999999999908</v>
      </c>
      <c r="K72">
        <v>0.1</v>
      </c>
      <c r="L72">
        <f t="shared" si="17"/>
        <v>9.161650702953178E-2</v>
      </c>
      <c r="M72">
        <f t="shared" si="18"/>
        <v>0.86083560838830275</v>
      </c>
      <c r="N72" s="1">
        <f t="shared" si="19"/>
        <v>1.8535369738850041E-4</v>
      </c>
      <c r="O72" s="1">
        <f t="shared" si="12"/>
        <v>2.9964646302611506E-5</v>
      </c>
      <c r="P72" s="1">
        <f t="shared" si="20"/>
        <v>2.153183436911124E-4</v>
      </c>
      <c r="Q72">
        <f t="shared" si="13"/>
        <v>9.1278987954075533E-2</v>
      </c>
      <c r="R72">
        <f t="shared" si="21"/>
        <v>4.9093419879881375E-2</v>
      </c>
      <c r="S72">
        <f t="shared" si="22"/>
        <v>4.9071888045512262E-2</v>
      </c>
      <c r="T72">
        <f t="shared" si="23"/>
        <v>6.9281119544877395E-3</v>
      </c>
      <c r="U72">
        <f t="shared" si="14"/>
        <v>0.97007204363326061</v>
      </c>
      <c r="V72">
        <f t="shared" si="15"/>
        <v>0.60006854662588782</v>
      </c>
    </row>
    <row r="73" spans="10:22" x14ac:dyDescent="0.2">
      <c r="J73">
        <f t="shared" si="16"/>
        <v>7.1999999999999904</v>
      </c>
      <c r="K73">
        <v>0.1</v>
      </c>
      <c r="L73">
        <f t="shared" si="17"/>
        <v>9.1278987954075533E-2</v>
      </c>
      <c r="M73">
        <f t="shared" si="18"/>
        <v>0.85851034039170482</v>
      </c>
      <c r="N73" s="1">
        <f t="shared" si="19"/>
        <v>1.8183645614931913E-4</v>
      </c>
      <c r="O73" s="1">
        <f t="shared" si="12"/>
        <v>2.9968163543850685E-5</v>
      </c>
      <c r="P73" s="1">
        <f t="shared" si="20"/>
        <v>2.1180461969317021E-4</v>
      </c>
      <c r="Q73">
        <f t="shared" si="13"/>
        <v>9.094769172446876E-2</v>
      </c>
      <c r="R73">
        <f t="shared" si="21"/>
        <v>4.9071888045512262E-2</v>
      </c>
      <c r="S73">
        <f t="shared" si="22"/>
        <v>4.9050707583542942E-2</v>
      </c>
      <c r="T73">
        <f t="shared" si="23"/>
        <v>6.9492924164570591E-3</v>
      </c>
      <c r="U73">
        <f t="shared" si="14"/>
        <v>0.96973201931551178</v>
      </c>
      <c r="V73">
        <f t="shared" si="15"/>
        <v>0.60169208641293526</v>
      </c>
    </row>
    <row r="74" spans="10:22" x14ac:dyDescent="0.2">
      <c r="J74">
        <f t="shared" si="16"/>
        <v>7.2999999999999901</v>
      </c>
      <c r="K74">
        <v>0.1</v>
      </c>
      <c r="L74">
        <f t="shared" si="17"/>
        <v>9.094769172446876E-2</v>
      </c>
      <c r="M74">
        <f t="shared" si="18"/>
        <v>0.85620500977476566</v>
      </c>
      <c r="N74" s="1">
        <f t="shared" si="19"/>
        <v>1.7846089002423852E-4</v>
      </c>
      <c r="O74" s="1">
        <f t="shared" si="12"/>
        <v>2.9971539109975762E-5</v>
      </c>
      <c r="P74" s="1">
        <f t="shared" si="20"/>
        <v>2.0843242913421478E-4</v>
      </c>
      <c r="Q74">
        <f t="shared" si="13"/>
        <v>9.0622370731112914E-2</v>
      </c>
      <c r="R74">
        <f t="shared" si="21"/>
        <v>4.9050707583542942E-2</v>
      </c>
      <c r="S74">
        <f t="shared" si="22"/>
        <v>4.9029864340629524E-2</v>
      </c>
      <c r="T74">
        <f t="shared" si="23"/>
        <v>6.9701356593704772E-3</v>
      </c>
      <c r="U74">
        <f t="shared" si="14"/>
        <v>0.96939253223050681</v>
      </c>
      <c r="V74">
        <f t="shared" si="15"/>
        <v>0.60328548721672315</v>
      </c>
    </row>
    <row r="75" spans="10:22" x14ac:dyDescent="0.2">
      <c r="J75">
        <f t="shared" si="16"/>
        <v>7.3999999999999897</v>
      </c>
      <c r="K75">
        <v>0.1</v>
      </c>
      <c r="L75">
        <f t="shared" si="17"/>
        <v>9.0622370731112914E-2</v>
      </c>
      <c r="M75">
        <f t="shared" si="18"/>
        <v>0.85391956166914307</v>
      </c>
      <c r="N75" s="1">
        <f t="shared" si="19"/>
        <v>1.7521888790065327E-4</v>
      </c>
      <c r="O75" s="1">
        <f t="shared" si="12"/>
        <v>2.9974781112099343E-5</v>
      </c>
      <c r="P75" s="1">
        <f t="shared" si="20"/>
        <v>2.0519366901275302E-4</v>
      </c>
      <c r="Q75">
        <f t="shared" si="13"/>
        <v>9.0302791370809973E-2</v>
      </c>
      <c r="R75">
        <f t="shared" si="21"/>
        <v>4.9029864340629524E-2</v>
      </c>
      <c r="S75">
        <f t="shared" si="22"/>
        <v>4.9009344973728247E-2</v>
      </c>
      <c r="T75">
        <f t="shared" si="23"/>
        <v>6.990655026271754E-3</v>
      </c>
      <c r="U75">
        <f t="shared" si="14"/>
        <v>0.96905358942168196</v>
      </c>
      <c r="V75">
        <f t="shared" si="15"/>
        <v>0.604849941572979</v>
      </c>
    </row>
    <row r="76" spans="10:22" x14ac:dyDescent="0.2">
      <c r="J76">
        <f t="shared" si="16"/>
        <v>7.4999999999999893</v>
      </c>
      <c r="K76">
        <v>0.1</v>
      </c>
      <c r="L76">
        <f t="shared" si="17"/>
        <v>9.0302791370809973E-2</v>
      </c>
      <c r="M76">
        <f t="shared" si="18"/>
        <v>0.85165391123554868</v>
      </c>
      <c r="N76" s="1">
        <f t="shared" si="19"/>
        <v>1.7210290828304615E-4</v>
      </c>
      <c r="O76" s="1">
        <f t="shared" si="12"/>
        <v>2.9977897091716953E-5</v>
      </c>
      <c r="P76" s="1">
        <f t="shared" si="20"/>
        <v>2.0208080537476248E-4</v>
      </c>
      <c r="Q76">
        <f t="shared" si="13"/>
        <v>8.9988733077007638E-2</v>
      </c>
      <c r="R76">
        <f t="shared" si="21"/>
        <v>4.9009344973728247E-2</v>
      </c>
      <c r="S76">
        <f t="shared" si="22"/>
        <v>4.8989136893190774E-2</v>
      </c>
      <c r="T76">
        <f t="shared" si="23"/>
        <v>7.0108631068092273E-3</v>
      </c>
      <c r="U76">
        <f t="shared" si="14"/>
        <v>0.96871519711310117</v>
      </c>
      <c r="V76">
        <f t="shared" si="15"/>
        <v>0.606386574682649</v>
      </c>
    </row>
    <row r="77" spans="10:22" x14ac:dyDescent="0.2">
      <c r="J77">
        <f t="shared" si="16"/>
        <v>7.599999999999989</v>
      </c>
      <c r="K77">
        <v>0.1</v>
      </c>
      <c r="L77">
        <f t="shared" si="17"/>
        <v>8.9988733077007638E-2</v>
      </c>
      <c r="M77">
        <f t="shared" si="18"/>
        <v>0.84940794748771531</v>
      </c>
      <c r="N77" s="1">
        <f t="shared" si="19"/>
        <v>1.6910593399590938E-4</v>
      </c>
      <c r="O77" s="1">
        <f t="shared" si="12"/>
        <v>2.9980894066004097E-5</v>
      </c>
      <c r="P77" s="1">
        <f t="shared" si="20"/>
        <v>1.9908682806191321E-4</v>
      </c>
      <c r="Q77">
        <f t="shared" si="13"/>
        <v>8.9679987425724875E-2</v>
      </c>
      <c r="R77">
        <f t="shared" si="21"/>
        <v>4.8989136893190774E-2</v>
      </c>
      <c r="S77">
        <f t="shared" si="22"/>
        <v>4.8969228210384581E-2</v>
      </c>
      <c r="T77">
        <f t="shared" si="23"/>
        <v>7.0307717896154198E-3</v>
      </c>
      <c r="U77">
        <f t="shared" si="14"/>
        <v>0.96837736077587566</v>
      </c>
      <c r="V77">
        <f t="shared" si="15"/>
        <v>0.60789644909332674</v>
      </c>
    </row>
    <row r="78" spans="10:22" x14ac:dyDescent="0.2">
      <c r="J78">
        <f t="shared" si="16"/>
        <v>7.6999999999999886</v>
      </c>
      <c r="K78">
        <v>0.1</v>
      </c>
      <c r="L78">
        <f t="shared" si="17"/>
        <v>8.9679987425724875E-2</v>
      </c>
      <c r="M78">
        <f t="shared" si="18"/>
        <v>0.84718153672902208</v>
      </c>
      <c r="N78" s="1">
        <f t="shared" si="19"/>
        <v>1.6622143071955926E-4</v>
      </c>
      <c r="O78" s="1">
        <f t="shared" si="12"/>
        <v>2.9983778569280441E-5</v>
      </c>
      <c r="P78" s="1">
        <f t="shared" si="20"/>
        <v>1.9620520928884046E-4</v>
      </c>
      <c r="Q78">
        <f t="shared" si="13"/>
        <v>8.9376357310932977E-2</v>
      </c>
      <c r="R78">
        <f t="shared" si="21"/>
        <v>4.8969228210384581E-2</v>
      </c>
      <c r="S78">
        <f t="shared" si="22"/>
        <v>4.89496076894557E-2</v>
      </c>
      <c r="T78">
        <f t="shared" si="23"/>
        <v>7.0503923105443012E-3</v>
      </c>
      <c r="U78">
        <f t="shared" si="14"/>
        <v>0.96804008518928952</v>
      </c>
      <c r="V78">
        <f t="shared" si="15"/>
        <v>0.60938056901046567</v>
      </c>
    </row>
    <row r="79" spans="10:22" x14ac:dyDescent="0.2">
      <c r="J79">
        <f t="shared" si="16"/>
        <v>7.7999999999999883</v>
      </c>
      <c r="K79">
        <v>0.1</v>
      </c>
      <c r="L79">
        <f t="shared" si="17"/>
        <v>8.9376357310932977E-2</v>
      </c>
      <c r="M79">
        <f t="shared" si="18"/>
        <v>0.84497452563525832</v>
      </c>
      <c r="N79" s="1">
        <f t="shared" si="19"/>
        <v>1.6344330903813928E-4</v>
      </c>
      <c r="O79" s="1">
        <f t="shared" si="12"/>
        <v>2.9986556690961863E-5</v>
      </c>
      <c r="P79" s="1">
        <f t="shared" si="20"/>
        <v>1.9342986572910153E-4</v>
      </c>
      <c r="Q79">
        <f t="shared" si="13"/>
        <v>8.9077656183662118E-2</v>
      </c>
      <c r="R79">
        <f t="shared" si="21"/>
        <v>4.89496076894557E-2</v>
      </c>
      <c r="S79">
        <f t="shared" si="22"/>
        <v>4.8930264702882788E-2</v>
      </c>
      <c r="T79">
        <f t="shared" si="23"/>
        <v>7.0697352971172134E-3</v>
      </c>
      <c r="U79">
        <f t="shared" si="14"/>
        <v>0.96770337449702148</v>
      </c>
      <c r="V79">
        <f t="shared" si="15"/>
        <v>0.61083988426973479</v>
      </c>
    </row>
    <row r="80" spans="10:22" x14ac:dyDescent="0.2">
      <c r="J80">
        <f t="shared" si="16"/>
        <v>7.8999999999999879</v>
      </c>
      <c r="K80">
        <v>0.1</v>
      </c>
      <c r="L80">
        <f t="shared" si="17"/>
        <v>8.9077656183662118E-2</v>
      </c>
      <c r="M80">
        <f t="shared" si="18"/>
        <v>0.84278674401517073</v>
      </c>
      <c r="N80" s="1">
        <f t="shared" si="19"/>
        <v>1.6076588970185922E-4</v>
      </c>
      <c r="O80" s="1">
        <f t="shared" si="12"/>
        <v>2.9989234110298147E-5</v>
      </c>
      <c r="P80" s="1">
        <f t="shared" si="20"/>
        <v>1.9075512381215779E-4</v>
      </c>
      <c r="Q80">
        <f t="shared" si="13"/>
        <v>8.8783707349566754E-2</v>
      </c>
      <c r="R80">
        <f t="shared" si="21"/>
        <v>4.8930264702882788E-2</v>
      </c>
      <c r="S80">
        <f t="shared" si="22"/>
        <v>4.8911189190501574E-2</v>
      </c>
      <c r="T80">
        <f t="shared" si="23"/>
        <v>7.0888108094984276E-3</v>
      </c>
      <c r="U80">
        <f t="shared" si="14"/>
        <v>0.96736723225886478</v>
      </c>
      <c r="V80">
        <f t="shared" si="15"/>
        <v>0.61227529399921565</v>
      </c>
    </row>
    <row r="81" spans="10:22" x14ac:dyDescent="0.2">
      <c r="J81">
        <f t="shared" si="16"/>
        <v>7.9999999999999876</v>
      </c>
      <c r="K81">
        <v>0.1</v>
      </c>
      <c r="L81">
        <f t="shared" si="17"/>
        <v>8.8783707349566754E-2</v>
      </c>
      <c r="M81">
        <f t="shared" si="18"/>
        <v>0.84061800727842151</v>
      </c>
      <c r="N81" s="1">
        <f t="shared" si="19"/>
        <v>1.5818387182777423E-4</v>
      </c>
      <c r="O81" s="1">
        <f t="shared" si="12"/>
        <v>2.999181612817223E-5</v>
      </c>
      <c r="P81" s="1">
        <f t="shared" si="20"/>
        <v>1.8817568795594699E-4</v>
      </c>
      <c r="Q81">
        <f t="shared" si="13"/>
        <v>8.8494343320117269E-2</v>
      </c>
      <c r="R81">
        <f t="shared" si="21"/>
        <v>4.8911189190501574E-2</v>
      </c>
      <c r="S81">
        <f t="shared" si="22"/>
        <v>4.8892371621705982E-2</v>
      </c>
      <c r="T81">
        <f t="shared" si="23"/>
        <v>7.1076283782940189E-3</v>
      </c>
      <c r="U81">
        <f t="shared" si="14"/>
        <v>0.96703166149828046</v>
      </c>
      <c r="V81">
        <f t="shared" si="15"/>
        <v>0.61368764999767789</v>
      </c>
    </row>
    <row r="82" spans="10:22" x14ac:dyDescent="0.2">
      <c r="J82">
        <f t="shared" si="16"/>
        <v>8.0999999999999872</v>
      </c>
      <c r="K82">
        <v>0.1</v>
      </c>
      <c r="L82">
        <f t="shared" si="17"/>
        <v>8.8494343320117269E-2</v>
      </c>
      <c r="M82">
        <f t="shared" si="18"/>
        <v>0.83846811863847204</v>
      </c>
      <c r="N82" s="1">
        <f t="shared" si="19"/>
        <v>1.5569230378504738E-4</v>
      </c>
      <c r="O82" s="1">
        <f t="shared" si="12"/>
        <v>2.9994307696214954E-5</v>
      </c>
      <c r="P82" s="1">
        <f t="shared" si="20"/>
        <v>1.8568661148126288E-4</v>
      </c>
      <c r="Q82">
        <f t="shared" si="13"/>
        <v>8.8209405212986425E-2</v>
      </c>
      <c r="R82">
        <f t="shared" si="21"/>
        <v>4.8892371621705982E-2</v>
      </c>
      <c r="S82">
        <f t="shared" si="22"/>
        <v>4.8873802960557856E-2</v>
      </c>
      <c r="T82">
        <f t="shared" si="23"/>
        <v>7.1261970394421448E-3</v>
      </c>
      <c r="U82">
        <f t="shared" si="14"/>
        <v>0.96669666474613436</v>
      </c>
      <c r="V82">
        <f t="shared" si="15"/>
        <v>0.61507775985290158</v>
      </c>
    </row>
    <row r="83" spans="10:22" x14ac:dyDescent="0.2">
      <c r="J83">
        <f t="shared" si="16"/>
        <v>8.1999999999999869</v>
      </c>
      <c r="K83">
        <v>0.1</v>
      </c>
      <c r="L83">
        <f t="shared" si="17"/>
        <v>8.8209405212986425E-2</v>
      </c>
      <c r="M83">
        <f t="shared" si="18"/>
        <v>0.83633687107584109</v>
      </c>
      <c r="N83" s="1">
        <f t="shared" si="19"/>
        <v>1.5328655653097756E-4</v>
      </c>
      <c r="O83" s="1">
        <f t="shared" si="12"/>
        <v>2.9996713443469025E-5</v>
      </c>
      <c r="P83" s="1">
        <f t="shared" si="20"/>
        <v>1.8328326997444689E-4</v>
      </c>
      <c r="Q83">
        <f t="shared" si="13"/>
        <v>8.7928742197573101E-2</v>
      </c>
      <c r="R83">
        <f t="shared" si="21"/>
        <v>4.8873802960557856E-2</v>
      </c>
      <c r="S83">
        <f t="shared" si="22"/>
        <v>4.8855474633560408E-2</v>
      </c>
      <c r="T83">
        <f t="shared" si="23"/>
        <v>7.1445253664395927E-3</v>
      </c>
      <c r="U83">
        <f t="shared" si="14"/>
        <v>0.96636224408091642</v>
      </c>
      <c r="V83">
        <f t="shared" si="15"/>
        <v>0.61644638982192812</v>
      </c>
    </row>
    <row r="84" spans="10:22" x14ac:dyDescent="0.2">
      <c r="J84">
        <f t="shared" si="16"/>
        <v>8.2999999999999865</v>
      </c>
      <c r="K84">
        <v>0.1</v>
      </c>
      <c r="L84">
        <f t="shared" si="17"/>
        <v>8.7928742197573101E-2</v>
      </c>
      <c r="M84">
        <f t="shared" si="18"/>
        <v>0.83422404908514203</v>
      </c>
      <c r="N84" s="1">
        <f t="shared" si="19"/>
        <v>1.509622991834729E-4</v>
      </c>
      <c r="O84" s="1">
        <f t="shared" si="12"/>
        <v>2.9999037700816527E-5</v>
      </c>
      <c r="P84" s="1">
        <f t="shared" si="20"/>
        <v>1.8096133688429004E-4</v>
      </c>
      <c r="Q84">
        <f t="shared" si="13"/>
        <v>8.7652210981948572E-2</v>
      </c>
      <c r="R84">
        <f t="shared" si="21"/>
        <v>4.8855474633560408E-2</v>
      </c>
      <c r="S84">
        <f t="shared" si="22"/>
        <v>4.8837378499871978E-2</v>
      </c>
      <c r="T84">
        <f t="shared" si="23"/>
        <v>7.1626215001280233E-3</v>
      </c>
      <c r="U84">
        <f t="shared" si="14"/>
        <v>0.96602840116572819</v>
      </c>
      <c r="V84">
        <f t="shared" si="15"/>
        <v>0.6177942674932092</v>
      </c>
    </row>
    <row r="85" spans="10:22" x14ac:dyDescent="0.2">
      <c r="J85">
        <f t="shared" si="16"/>
        <v>8.3999999999999861</v>
      </c>
      <c r="K85">
        <v>0.1</v>
      </c>
      <c r="L85">
        <f t="shared" si="17"/>
        <v>8.7652210981948572E-2</v>
      </c>
      <c r="M85">
        <f t="shared" si="18"/>
        <v>0.83212943022733066</v>
      </c>
      <c r="N85" s="1">
        <f t="shared" si="19"/>
        <v>1.4871547663371958E-4</v>
      </c>
      <c r="O85" s="1">
        <f t="shared" si="12"/>
        <v>3.0001284523366286E-5</v>
      </c>
      <c r="P85" s="1">
        <f t="shared" si="20"/>
        <v>1.7871676115708559E-4</v>
      </c>
      <c r="Q85">
        <f t="shared" si="13"/>
        <v>8.7379675337827686E-2</v>
      </c>
      <c r="R85">
        <f t="shared" si="21"/>
        <v>4.8837378499871978E-2</v>
      </c>
      <c r="S85">
        <f t="shared" si="22"/>
        <v>4.881950682375627E-2</v>
      </c>
      <c r="T85">
        <f t="shared" si="23"/>
        <v>7.180493176243731E-3</v>
      </c>
      <c r="U85">
        <f t="shared" si="14"/>
        <v>0.96569513728230105</v>
      </c>
      <c r="V85">
        <f t="shared" si="15"/>
        <v>0.61912208424886739</v>
      </c>
    </row>
    <row r="86" spans="10:22" x14ac:dyDescent="0.2">
      <c r="J86">
        <f t="shared" si="16"/>
        <v>8.4999999999999858</v>
      </c>
      <c r="K86">
        <v>0.1</v>
      </c>
      <c r="L86">
        <f t="shared" si="17"/>
        <v>8.7379675337827686E-2</v>
      </c>
      <c r="M86">
        <f t="shared" si="18"/>
        <v>0.83005278650670922</v>
      </c>
      <c r="N86" s="1">
        <f t="shared" si="19"/>
        <v>1.4654228901975173E-4</v>
      </c>
      <c r="O86" s="1">
        <f t="shared" si="12"/>
        <v>3.0003457710980253E-5</v>
      </c>
      <c r="P86" s="1">
        <f t="shared" si="20"/>
        <v>1.7654574673073187E-4</v>
      </c>
      <c r="Q86">
        <f t="shared" si="13"/>
        <v>8.7111005660457791E-2</v>
      </c>
      <c r="R86">
        <f t="shared" si="21"/>
        <v>4.881950682375627E-2</v>
      </c>
      <c r="S86">
        <f t="shared" si="22"/>
        <v>4.8801852249083198E-2</v>
      </c>
      <c r="T86">
        <f t="shared" si="23"/>
        <v>7.1981477509168029E-3</v>
      </c>
      <c r="U86">
        <f t="shared" si="14"/>
        <v>0.96536245336228943</v>
      </c>
      <c r="V86">
        <f t="shared" si="15"/>
        <v>0.62043049754368651</v>
      </c>
    </row>
    <row r="87" spans="10:22" x14ac:dyDescent="0.2">
      <c r="J87">
        <f t="shared" si="16"/>
        <v>8.5999999999999854</v>
      </c>
      <c r="K87">
        <v>0.1</v>
      </c>
      <c r="L87">
        <f t="shared" si="17"/>
        <v>8.7111005660457791E-2</v>
      </c>
      <c r="M87">
        <f t="shared" si="18"/>
        <v>0.82799388559050979</v>
      </c>
      <c r="N87" s="1">
        <f t="shared" si="19"/>
        <v>1.4443917289712839E-4</v>
      </c>
      <c r="O87" s="1">
        <f t="shared" si="12"/>
        <v>3.0005560827102872E-5</v>
      </c>
      <c r="P87" s="1">
        <f t="shared" si="20"/>
        <v>1.7444473372423163E-4</v>
      </c>
      <c r="Q87">
        <f t="shared" si="13"/>
        <v>8.6846078560585127E-2</v>
      </c>
      <c r="R87">
        <f t="shared" si="21"/>
        <v>4.8801852249083198E-2</v>
      </c>
      <c r="S87">
        <f t="shared" si="22"/>
        <v>4.8784407775710775E-2</v>
      </c>
      <c r="T87">
        <f t="shared" si="23"/>
        <v>7.2155922242892259E-3</v>
      </c>
      <c r="U87">
        <f t="shared" si="14"/>
        <v>0.96503035001606152</v>
      </c>
      <c r="V87">
        <f t="shared" si="15"/>
        <v>0.62172013301598239</v>
      </c>
    </row>
    <row r="88" spans="10:22" x14ac:dyDescent="0.2">
      <c r="J88">
        <f t="shared" si="16"/>
        <v>8.6999999999999851</v>
      </c>
      <c r="K88">
        <v>0.1</v>
      </c>
      <c r="L88">
        <f t="shared" si="17"/>
        <v>8.6846078560585127E-2</v>
      </c>
      <c r="M88">
        <f t="shared" si="18"/>
        <v>0.82595249188718289</v>
      </c>
      <c r="N88" s="1">
        <f t="shared" si="19"/>
        <v>1.4240278395753907E-4</v>
      </c>
      <c r="O88" s="1">
        <f t="shared" si="12"/>
        <v>3.0007597216042457E-5</v>
      </c>
      <c r="P88" s="1">
        <f t="shared" si="20"/>
        <v>1.7241038117358197E-4</v>
      </c>
      <c r="Q88">
        <f t="shared" si="13"/>
        <v>8.6584776485902071E-2</v>
      </c>
      <c r="R88">
        <f t="shared" si="21"/>
        <v>4.8784407775710775E-2</v>
      </c>
      <c r="S88">
        <f t="shared" si="22"/>
        <v>4.8767166737593418E-2</v>
      </c>
      <c r="T88">
        <f t="shared" si="23"/>
        <v>7.2328332624065836E-3</v>
      </c>
      <c r="U88">
        <f t="shared" si="14"/>
        <v>0.96469882755919212</v>
      </c>
      <c r="V88">
        <f t="shared" si="15"/>
        <v>0.62299158644417474</v>
      </c>
    </row>
    <row r="89" spans="10:22" x14ac:dyDescent="0.2">
      <c r="J89">
        <f t="shared" si="16"/>
        <v>8.7999999999999847</v>
      </c>
      <c r="K89">
        <v>0.1</v>
      </c>
      <c r="L89">
        <f t="shared" si="17"/>
        <v>8.6584776485902071E-2</v>
      </c>
      <c r="M89">
        <f t="shared" si="18"/>
        <v>0.82392836749803122</v>
      </c>
      <c r="N89" s="1">
        <f t="shared" si="19"/>
        <v>1.4042998115931479E-4</v>
      </c>
      <c r="O89" s="1">
        <f t="shared" si="12"/>
        <v>3.0009570018840689E-5</v>
      </c>
      <c r="P89" s="1">
        <f t="shared" si="20"/>
        <v>1.7043955117815548E-4</v>
      </c>
      <c r="Q89">
        <f t="shared" si="13"/>
        <v>8.6326987369601885E-2</v>
      </c>
      <c r="R89">
        <f t="shared" si="21"/>
        <v>4.8767166737593418E-2</v>
      </c>
      <c r="S89">
        <f t="shared" si="22"/>
        <v>4.8750122782475605E-2</v>
      </c>
      <c r="T89">
        <f t="shared" si="23"/>
        <v>7.2498772175243961E-3</v>
      </c>
      <c r="U89">
        <f t="shared" si="14"/>
        <v>0.96436788603684542</v>
      </c>
      <c r="V89">
        <f t="shared" si="15"/>
        <v>0.62424542556166862</v>
      </c>
    </row>
    <row r="90" spans="10:22" x14ac:dyDescent="0.2">
      <c r="J90">
        <f t="shared" si="16"/>
        <v>8.8999999999999844</v>
      </c>
      <c r="K90">
        <v>0.1</v>
      </c>
      <c r="L90">
        <f t="shared" si="17"/>
        <v>8.6326987369601885E-2</v>
      </c>
      <c r="M90">
        <f t="shared" si="18"/>
        <v>0.82192127305540352</v>
      </c>
      <c r="N90" s="1">
        <f t="shared" si="19"/>
        <v>1.3851781214606123E-4</v>
      </c>
      <c r="O90" s="1">
        <f t="shared" si="12"/>
        <v>3.001148218785394E-5</v>
      </c>
      <c r="P90" s="1">
        <f t="shared" si="20"/>
        <v>1.6852929433391623E-4</v>
      </c>
      <c r="Q90">
        <f t="shared" si="13"/>
        <v>8.6072604303871772E-2</v>
      </c>
      <c r="R90">
        <f t="shared" si="21"/>
        <v>4.8750122782475605E-2</v>
      </c>
      <c r="S90">
        <f t="shared" si="22"/>
        <v>4.8733269853042216E-2</v>
      </c>
      <c r="T90">
        <f t="shared" si="23"/>
        <v>7.2667301469577852E-3</v>
      </c>
      <c r="U90">
        <f t="shared" si="14"/>
        <v>0.96403752524622166</v>
      </c>
      <c r="V90">
        <f t="shared" si="15"/>
        <v>0.62548219174154418</v>
      </c>
    </row>
    <row r="91" spans="10:22" x14ac:dyDescent="0.2">
      <c r="J91">
        <f t="shared" si="16"/>
        <v>8.999999999999984</v>
      </c>
      <c r="K91">
        <v>0.1</v>
      </c>
      <c r="L91">
        <f t="shared" si="17"/>
        <v>8.6072604303871772E-2</v>
      </c>
      <c r="M91">
        <f t="shared" si="18"/>
        <v>0.81993096845939051</v>
      </c>
      <c r="N91" s="1">
        <f t="shared" si="19"/>
        <v>1.3666349984074608E-4</v>
      </c>
      <c r="O91" s="1">
        <f t="shared" si="12"/>
        <v>3.0013336500159255E-5</v>
      </c>
      <c r="P91" s="1">
        <f t="shared" si="20"/>
        <v>1.6667683634090562E-4</v>
      </c>
      <c r="Q91">
        <f t="shared" si="13"/>
        <v>8.5821525236340748E-2</v>
      </c>
      <c r="R91">
        <f t="shared" si="21"/>
        <v>4.8733269853042216E-2</v>
      </c>
      <c r="S91">
        <f t="shared" si="22"/>
        <v>4.8716602169408124E-2</v>
      </c>
      <c r="T91">
        <f t="shared" si="23"/>
        <v>7.283397830591877E-3</v>
      </c>
      <c r="U91">
        <f t="shared" si="14"/>
        <v>0.96370774475722598</v>
      </c>
      <c r="V91">
        <f t="shared" si="15"/>
        <v>0.62670240156155077</v>
      </c>
    </row>
    <row r="92" spans="10:22" x14ac:dyDescent="0.2">
      <c r="J92">
        <f t="shared" si="16"/>
        <v>9.0999999999999837</v>
      </c>
      <c r="K92">
        <v>0.1</v>
      </c>
      <c r="L92">
        <f t="shared" si="17"/>
        <v>8.5821525236340748E-2</v>
      </c>
      <c r="M92">
        <f t="shared" si="18"/>
        <v>0.81795721352373951</v>
      </c>
      <c r="N92" s="1">
        <f t="shared" si="19"/>
        <v>1.3486443011288761E-4</v>
      </c>
      <c r="O92" s="1">
        <f t="shared" si="12"/>
        <v>3.0015135569887107E-5</v>
      </c>
      <c r="P92" s="1">
        <f t="shared" si="20"/>
        <v>1.6487956568277571E-4</v>
      </c>
      <c r="Q92">
        <f t="shared" si="13"/>
        <v>8.5573652687668436E-2</v>
      </c>
      <c r="R92">
        <f t="shared" si="21"/>
        <v>4.8716602169408124E-2</v>
      </c>
      <c r="S92">
        <f t="shared" si="22"/>
        <v>4.8700114212839846E-2</v>
      </c>
      <c r="T92">
        <f t="shared" si="23"/>
        <v>7.2998857871601555E-3</v>
      </c>
      <c r="U92">
        <f t="shared" si="14"/>
        <v>0.96337854393150779</v>
      </c>
      <c r="V92">
        <f t="shared" si="15"/>
        <v>0.6279065482589874</v>
      </c>
    </row>
    <row r="93" spans="10:22" x14ac:dyDescent="0.2">
      <c r="J93">
        <f t="shared" si="16"/>
        <v>9.1999999999999833</v>
      </c>
      <c r="K93">
        <v>0.1</v>
      </c>
      <c r="L93">
        <f t="shared" si="17"/>
        <v>8.5573652687668436E-2</v>
      </c>
      <c r="M93">
        <f t="shared" si="18"/>
        <v>0.81599976854070644</v>
      </c>
      <c r="N93" s="1">
        <f t="shared" si="19"/>
        <v>1.3311814042552597E-4</v>
      </c>
      <c r="O93" s="1">
        <f t="shared" si="12"/>
        <v>3.0016881859574471E-5</v>
      </c>
      <c r="P93" s="1">
        <f t="shared" si="20"/>
        <v>1.6313502228510168E-4</v>
      </c>
      <c r="Q93">
        <f t="shared" si="13"/>
        <v>8.5328893488616567E-2</v>
      </c>
      <c r="R93">
        <f t="shared" si="21"/>
        <v>4.8700114212839846E-2</v>
      </c>
      <c r="S93">
        <f t="shared" si="22"/>
        <v>4.8683800710611333E-2</v>
      </c>
      <c r="T93">
        <f t="shared" si="23"/>
        <v>7.3161992893886682E-3</v>
      </c>
      <c r="U93">
        <f t="shared" si="14"/>
        <v>0.96304992193999606</v>
      </c>
      <c r="V93">
        <f t="shared" si="15"/>
        <v>0.62909510308421523</v>
      </c>
    </row>
    <row r="94" spans="10:22" x14ac:dyDescent="0.2">
      <c r="J94">
        <f t="shared" si="16"/>
        <v>9.2999999999999829</v>
      </c>
      <c r="K94">
        <v>0.1</v>
      </c>
      <c r="L94">
        <f t="shared" si="17"/>
        <v>8.5328893488616567E-2</v>
      </c>
      <c r="M94">
        <f t="shared" si="18"/>
        <v>0.81405839477350095</v>
      </c>
      <c r="N94" s="1">
        <f t="shared" si="19"/>
        <v>1.3142230937742674E-4</v>
      </c>
      <c r="O94" s="1">
        <f t="shared" si="12"/>
        <v>3.0018577690622569E-5</v>
      </c>
      <c r="P94" s="1">
        <f t="shared" si="20"/>
        <v>1.614408870680499E-4</v>
      </c>
      <c r="Q94">
        <f t="shared" si="13"/>
        <v>8.5087158535084542E-2</v>
      </c>
      <c r="R94">
        <f t="shared" si="21"/>
        <v>4.8683800710611333E-2</v>
      </c>
      <c r="S94">
        <f t="shared" si="22"/>
        <v>4.8667656621904525E-2</v>
      </c>
      <c r="T94">
        <f t="shared" si="23"/>
        <v>7.3323433780954766E-3</v>
      </c>
      <c r="U94">
        <f t="shared" si="14"/>
        <v>0.96272187777906282</v>
      </c>
      <c r="V94">
        <f t="shared" si="15"/>
        <v>0.63026851656079941</v>
      </c>
    </row>
    <row r="95" spans="10:22" x14ac:dyDescent="0.2">
      <c r="J95">
        <f t="shared" si="16"/>
        <v>9.3999999999999826</v>
      </c>
      <c r="K95">
        <v>0.1</v>
      </c>
      <c r="L95">
        <f t="shared" si="17"/>
        <v>8.5087158535084542E-2</v>
      </c>
      <c r="M95">
        <f t="shared" si="18"/>
        <v>0.81213285488415643</v>
      </c>
      <c r="N95" s="1">
        <f t="shared" si="19"/>
        <v>1.2977474706340802E-4</v>
      </c>
      <c r="O95" s="1">
        <f t="shared" si="12"/>
        <v>3.0020225252936597E-5</v>
      </c>
      <c r="P95" s="1">
        <f t="shared" si="20"/>
        <v>1.5979497231634503E-4</v>
      </c>
      <c r="Q95">
        <f t="shared" si="13"/>
        <v>8.4848362559720517E-2</v>
      </c>
      <c r="R95">
        <f t="shared" si="21"/>
        <v>4.8667656621904525E-2</v>
      </c>
      <c r="S95">
        <f t="shared" si="22"/>
        <v>4.8651677124672887E-2</v>
      </c>
      <c r="T95">
        <f t="shared" si="23"/>
        <v>7.3483228753271138E-3</v>
      </c>
      <c r="U95">
        <f t="shared" si="14"/>
        <v>0.9623944102854195</v>
      </c>
      <c r="V95">
        <f t="shared" si="15"/>
        <v>0.63142721965957982</v>
      </c>
    </row>
    <row r="96" spans="10:22" x14ac:dyDescent="0.2">
      <c r="J96">
        <f t="shared" si="16"/>
        <v>9.4999999999999822</v>
      </c>
      <c r="K96">
        <v>0.1</v>
      </c>
      <c r="L96">
        <f t="shared" si="17"/>
        <v>8.4848362559720517E-2</v>
      </c>
      <c r="M96">
        <f t="shared" si="18"/>
        <v>0.81022291330383778</v>
      </c>
      <c r="N96" s="1">
        <f t="shared" si="19"/>
        <v>1.2817338618278067E-4</v>
      </c>
      <c r="O96" s="1">
        <f t="shared" si="12"/>
        <v>3.0021826613817223E-5</v>
      </c>
      <c r="P96" s="1">
        <f t="shared" si="20"/>
        <v>1.5819521279659859E-4</v>
      </c>
      <c r="Q96">
        <f t="shared" si="13"/>
        <v>8.4612423918835528E-2</v>
      </c>
      <c r="R96">
        <f t="shared" si="21"/>
        <v>4.8651677124672887E-2</v>
      </c>
      <c r="S96">
        <f t="shared" si="22"/>
        <v>4.8635857603393229E-2</v>
      </c>
      <c r="T96">
        <f t="shared" si="23"/>
        <v>7.3641423966067723E-3</v>
      </c>
      <c r="U96">
        <f t="shared" si="14"/>
        <v>0.96206751814985114</v>
      </c>
      <c r="V96">
        <f t="shared" si="15"/>
        <v>0.63257162489335472</v>
      </c>
    </row>
    <row r="97" spans="10:27" x14ac:dyDescent="0.2">
      <c r="J97">
        <f t="shared" si="16"/>
        <v>9.5999999999999819</v>
      </c>
      <c r="K97">
        <v>0.1</v>
      </c>
      <c r="L97">
        <f t="shared" si="17"/>
        <v>8.4612423918835528E-2</v>
      </c>
      <c r="M97">
        <f t="shared" si="18"/>
        <v>0.80832833655186331</v>
      </c>
      <c r="N97" s="1">
        <f t="shared" si="19"/>
        <v>1.2661627383224791E-4</v>
      </c>
      <c r="O97" s="1">
        <f t="shared" si="12"/>
        <v>3.0023383726167751E-5</v>
      </c>
      <c r="P97" s="1">
        <f t="shared" si="20"/>
        <v>1.56639657558416E-4</v>
      </c>
      <c r="Q97">
        <f t="shared" si="13"/>
        <v>8.4379264393455389E-2</v>
      </c>
      <c r="R97">
        <f t="shared" si="21"/>
        <v>4.8635857603393229E-2</v>
      </c>
      <c r="S97">
        <f t="shared" si="22"/>
        <v>4.8620193637637386E-2</v>
      </c>
      <c r="T97">
        <f t="shared" si="23"/>
        <v>7.3798063623626148E-3</v>
      </c>
      <c r="U97">
        <f t="shared" si="14"/>
        <v>0.96174119992988205</v>
      </c>
      <c r="V97">
        <f t="shared" si="15"/>
        <v>0.63370212733828557</v>
      </c>
    </row>
    <row r="98" spans="10:27" x14ac:dyDescent="0.2">
      <c r="J98">
        <f t="shared" si="16"/>
        <v>9.6999999999999815</v>
      </c>
      <c r="K98">
        <v>0.1</v>
      </c>
      <c r="L98">
        <f t="shared" si="17"/>
        <v>8.4379264393455389E-2</v>
      </c>
      <c r="M98">
        <f t="shared" si="18"/>
        <v>0.80644889350907856</v>
      </c>
      <c r="N98" s="1">
        <f t="shared" si="19"/>
        <v>1.2510156392534237E-4</v>
      </c>
      <c r="O98" s="1">
        <f t="shared" si="12"/>
        <v>3.0024898436074661E-5</v>
      </c>
      <c r="P98" s="1">
        <f t="shared" si="20"/>
        <v>1.551264623614169E-4</v>
      </c>
      <c r="Q98">
        <f t="shared" si="13"/>
        <v>8.4148809003442349E-2</v>
      </c>
      <c r="R98">
        <f t="shared" si="21"/>
        <v>4.8620193637637386E-2</v>
      </c>
      <c r="S98">
        <f t="shared" si="22"/>
        <v>4.8604680991401243E-2</v>
      </c>
      <c r="T98">
        <f t="shared" si="23"/>
        <v>7.395319008598758E-3</v>
      </c>
      <c r="U98">
        <f t="shared" si="14"/>
        <v>0.96141545406146167</v>
      </c>
      <c r="V98">
        <f t="shared" si="15"/>
        <v>0.634819105587619</v>
      </c>
    </row>
    <row r="99" spans="10:27" x14ac:dyDescent="0.2">
      <c r="J99">
        <f t="shared" si="16"/>
        <v>9.7999999999999812</v>
      </c>
      <c r="K99">
        <v>0.1</v>
      </c>
      <c r="L99">
        <f t="shared" si="17"/>
        <v>8.4148809003442349E-2</v>
      </c>
      <c r="M99">
        <f t="shared" si="18"/>
        <v>0.80458435565063657</v>
      </c>
      <c r="N99" s="1">
        <f t="shared" si="19"/>
        <v>1.2362751018568617E-4</v>
      </c>
      <c r="O99" s="1">
        <f t="shared" si="12"/>
        <v>3.0026372489814309E-5</v>
      </c>
      <c r="P99" s="1">
        <f t="shared" si="20"/>
        <v>1.536538826755006E-4</v>
      </c>
      <c r="Q99">
        <f t="shared" si="13"/>
        <v>8.3920985833706968E-2</v>
      </c>
      <c r="R99">
        <f t="shared" si="21"/>
        <v>4.8604680991401243E-2</v>
      </c>
      <c r="S99">
        <f t="shared" si="22"/>
        <v>4.858931560313369E-2</v>
      </c>
      <c r="T99">
        <f t="shared" si="23"/>
        <v>7.4106843968663114E-3</v>
      </c>
      <c r="U99">
        <f t="shared" si="14"/>
        <v>0.96109027886974374</v>
      </c>
      <c r="V99">
        <f t="shared" si="15"/>
        <v>0.63592292264284833</v>
      </c>
    </row>
    <row r="100" spans="10:27" x14ac:dyDescent="0.2">
      <c r="J100">
        <f t="shared" si="16"/>
        <v>9.8999999999999808</v>
      </c>
      <c r="K100">
        <v>0.1</v>
      </c>
      <c r="L100">
        <f t="shared" si="17"/>
        <v>8.3920985833706968E-2</v>
      </c>
      <c r="M100">
        <f t="shared" si="18"/>
        <v>0.80273449724270218</v>
      </c>
      <c r="N100" s="1">
        <f t="shared" si="19"/>
        <v>1.2219245966613133E-4</v>
      </c>
      <c r="O100" s="1">
        <f t="shared" si="12"/>
        <v>3.0027807540333867E-5</v>
      </c>
      <c r="P100" s="1">
        <f t="shared" si="20"/>
        <v>1.5222026720646483E-4</v>
      </c>
      <c r="Q100">
        <f t="shared" si="13"/>
        <v>8.3695725871611809E-2</v>
      </c>
      <c r="R100">
        <f t="shared" si="21"/>
        <v>4.858931560313369E-2</v>
      </c>
      <c r="S100">
        <f t="shared" si="22"/>
        <v>4.8574093576413041E-2</v>
      </c>
      <c r="T100">
        <f t="shared" si="23"/>
        <v>7.4259064235869601E-3</v>
      </c>
      <c r="U100">
        <f t="shared" si="14"/>
        <v>0.96076567257903678</v>
      </c>
      <c r="V100">
        <f t="shared" si="15"/>
        <v>0.63701392674701018</v>
      </c>
    </row>
    <row r="101" spans="10:27" x14ac:dyDescent="0.2">
      <c r="J101" s="2">
        <f t="shared" si="16"/>
        <v>9.9999999999999805</v>
      </c>
      <c r="K101" s="2">
        <v>0.1</v>
      </c>
      <c r="L101" s="2">
        <f t="shared" si="17"/>
        <v>8.3695725871611809E-2</v>
      </c>
      <c r="M101" s="2">
        <f t="shared" si="18"/>
        <v>0.80089909550711613</v>
      </c>
      <c r="N101" s="3">
        <f t="shared" si="19"/>
        <v>1.2079484675015638E-4</v>
      </c>
      <c r="O101" s="3">
        <f t="shared" si="12"/>
        <v>3.0029205153249843E-5</v>
      </c>
      <c r="P101" s="3">
        <f t="shared" si="20"/>
        <v>1.5082405190340622E-4</v>
      </c>
      <c r="Q101" s="2">
        <f t="shared" si="13"/>
        <v>8.3472962854741928E-2</v>
      </c>
      <c r="R101" s="2">
        <f t="shared" si="21"/>
        <v>4.8574093576413041E-2</v>
      </c>
      <c r="S101" s="2">
        <f t="shared" si="22"/>
        <v>4.8559011171222702E-2</v>
      </c>
      <c r="T101" s="2">
        <f t="shared" si="23"/>
        <v>7.4409888287772993E-3</v>
      </c>
      <c r="U101" s="2">
        <f t="shared" si="14"/>
        <v>0.96044163332198729</v>
      </c>
      <c r="V101" s="2">
        <f t="shared" si="15"/>
        <v>0.63809245216442234</v>
      </c>
      <c r="X101" t="s">
        <v>27</v>
      </c>
      <c r="Z101" t="s">
        <v>28</v>
      </c>
      <c r="AA101">
        <f>V101</f>
        <v>0.63809245216442234</v>
      </c>
    </row>
    <row r="102" spans="10:27" x14ac:dyDescent="0.2">
      <c r="N102" s="1"/>
      <c r="O102" s="1"/>
      <c r="P102" s="1"/>
      <c r="Z102" t="s">
        <v>29</v>
      </c>
      <c r="AA102">
        <f>U101</f>
        <v>0.96044163332198729</v>
      </c>
    </row>
    <row r="103" spans="10:27" x14ac:dyDescent="0.2">
      <c r="N103" s="1"/>
      <c r="O103" s="1"/>
      <c r="P103" s="1"/>
    </row>
    <row r="104" spans="10:27" x14ac:dyDescent="0.2">
      <c r="N104" s="1"/>
      <c r="O104" s="1"/>
      <c r="P104" s="1"/>
    </row>
    <row r="105" spans="10:27" x14ac:dyDescent="0.2">
      <c r="N105" s="1"/>
      <c r="O105" s="1"/>
      <c r="P105" s="1"/>
    </row>
    <row r="106" spans="10:27" x14ac:dyDescent="0.2">
      <c r="N106" s="1"/>
      <c r="O106" s="1"/>
      <c r="P106" s="1"/>
    </row>
    <row r="107" spans="10:27" x14ac:dyDescent="0.2">
      <c r="N107" s="1"/>
      <c r="O107" s="1"/>
      <c r="P107" s="1"/>
    </row>
    <row r="108" spans="10:27" x14ac:dyDescent="0.2">
      <c r="N108" s="1"/>
      <c r="O108" s="1"/>
      <c r="P108" s="1"/>
    </row>
    <row r="109" spans="10:27" x14ac:dyDescent="0.2">
      <c r="N109" s="1"/>
      <c r="O109" s="1"/>
      <c r="P109" s="1"/>
    </row>
    <row r="110" spans="10:27" x14ac:dyDescent="0.2">
      <c r="N110" s="1"/>
      <c r="O110" s="1"/>
      <c r="P110" s="1"/>
    </row>
    <row r="111" spans="10:27" x14ac:dyDescent="0.2">
      <c r="N111" s="1"/>
      <c r="O111" s="1"/>
      <c r="P111" s="1"/>
    </row>
    <row r="112" spans="10:27" x14ac:dyDescent="0.2">
      <c r="N112" s="1"/>
      <c r="O112" s="1"/>
      <c r="P112" s="1"/>
    </row>
    <row r="113" spans="14:16" x14ac:dyDescent="0.2">
      <c r="N113" s="1"/>
      <c r="O113" s="1"/>
      <c r="P113" s="1"/>
    </row>
    <row r="114" spans="14:16" x14ac:dyDescent="0.2">
      <c r="N114" s="1"/>
      <c r="O114" s="1"/>
      <c r="P114" s="1"/>
    </row>
    <row r="115" spans="14:16" x14ac:dyDescent="0.2">
      <c r="N115" s="1"/>
      <c r="O115" s="1"/>
      <c r="P115" s="1"/>
    </row>
    <row r="116" spans="14:16" x14ac:dyDescent="0.2">
      <c r="N116" s="1"/>
      <c r="O116" s="1"/>
      <c r="P116" s="1"/>
    </row>
    <row r="117" spans="14:16" x14ac:dyDescent="0.2">
      <c r="N117" s="1"/>
      <c r="O117" s="1"/>
      <c r="P117" s="1"/>
    </row>
    <row r="118" spans="14:16" x14ac:dyDescent="0.2">
      <c r="N118" s="1"/>
      <c r="O118" s="1"/>
      <c r="P118" s="1"/>
    </row>
    <row r="119" spans="14:16" x14ac:dyDescent="0.2">
      <c r="N119" s="1"/>
      <c r="O119" s="1"/>
      <c r="P119" s="1"/>
    </row>
    <row r="120" spans="14:16" x14ac:dyDescent="0.2">
      <c r="N120" s="1"/>
      <c r="O120" s="1"/>
      <c r="P120" s="1"/>
    </row>
    <row r="121" spans="14:16" x14ac:dyDescent="0.2">
      <c r="N121" s="1"/>
      <c r="O121" s="1"/>
      <c r="P121" s="1"/>
    </row>
    <row r="122" spans="14:16" x14ac:dyDescent="0.2">
      <c r="N122" s="1"/>
      <c r="O122" s="1"/>
      <c r="P122" s="1"/>
    </row>
    <row r="123" spans="14:16" x14ac:dyDescent="0.2">
      <c r="N123" s="1"/>
      <c r="O123" s="1"/>
      <c r="P123" s="1"/>
    </row>
    <row r="124" spans="14:16" x14ac:dyDescent="0.2">
      <c r="N124" s="1"/>
      <c r="O124" s="1"/>
      <c r="P124" s="1"/>
    </row>
    <row r="125" spans="14:16" x14ac:dyDescent="0.2">
      <c r="N125" s="1"/>
      <c r="O125" s="1"/>
      <c r="P125" s="1"/>
    </row>
    <row r="126" spans="14:16" x14ac:dyDescent="0.2">
      <c r="N126" s="1"/>
      <c r="O126" s="1"/>
      <c r="P126" s="1"/>
    </row>
    <row r="127" spans="14:16" x14ac:dyDescent="0.2">
      <c r="N127" s="1"/>
      <c r="O127" s="1"/>
      <c r="P127" s="1"/>
    </row>
    <row r="128" spans="14:16" x14ac:dyDescent="0.2">
      <c r="N128" s="1"/>
      <c r="O128" s="1"/>
      <c r="P128" s="1"/>
    </row>
    <row r="129" spans="14:16" x14ac:dyDescent="0.2">
      <c r="N129" s="1"/>
      <c r="O129" s="1"/>
      <c r="P129" s="1"/>
    </row>
    <row r="130" spans="14:16" x14ac:dyDescent="0.2">
      <c r="N130" s="1"/>
      <c r="O130" s="1"/>
      <c r="P130" s="1"/>
    </row>
    <row r="131" spans="14:16" x14ac:dyDescent="0.2">
      <c r="N131" s="1"/>
      <c r="O131" s="1"/>
      <c r="P131" s="1"/>
    </row>
    <row r="132" spans="14:16" x14ac:dyDescent="0.2">
      <c r="N132" s="1"/>
      <c r="O132" s="1"/>
      <c r="P132" s="1"/>
    </row>
    <row r="133" spans="14:16" x14ac:dyDescent="0.2">
      <c r="N133" s="1"/>
      <c r="O133" s="1"/>
      <c r="P133" s="1"/>
    </row>
    <row r="134" spans="14:16" x14ac:dyDescent="0.2">
      <c r="N134" s="1"/>
      <c r="O134" s="1"/>
      <c r="P134" s="1"/>
    </row>
    <row r="135" spans="14:16" x14ac:dyDescent="0.2">
      <c r="N135" s="1"/>
      <c r="O135" s="1"/>
      <c r="P135" s="1"/>
    </row>
    <row r="136" spans="14:16" x14ac:dyDescent="0.2">
      <c r="N136" s="1"/>
      <c r="O136" s="1"/>
      <c r="P136" s="1"/>
    </row>
    <row r="137" spans="14:16" x14ac:dyDescent="0.2">
      <c r="N137" s="1"/>
      <c r="O137" s="1"/>
      <c r="P137" s="1"/>
    </row>
    <row r="138" spans="14:16" x14ac:dyDescent="0.2">
      <c r="N138" s="1"/>
      <c r="O138" s="1"/>
      <c r="P138" s="1"/>
    </row>
    <row r="139" spans="14:16" x14ac:dyDescent="0.2">
      <c r="N139" s="1"/>
      <c r="O139" s="1"/>
      <c r="P139" s="1"/>
    </row>
    <row r="140" spans="14:16" x14ac:dyDescent="0.2">
      <c r="N140" s="1"/>
      <c r="O140" s="1"/>
      <c r="P140" s="1"/>
    </row>
    <row r="141" spans="14:16" x14ac:dyDescent="0.2">
      <c r="N141" s="1"/>
      <c r="O141" s="1"/>
      <c r="P141" s="1"/>
    </row>
    <row r="142" spans="14:16" x14ac:dyDescent="0.2">
      <c r="N142" s="1"/>
      <c r="O142" s="1"/>
      <c r="P142" s="1"/>
    </row>
    <row r="143" spans="14:16" x14ac:dyDescent="0.2">
      <c r="N143" s="1"/>
      <c r="O143" s="1"/>
      <c r="P143" s="1"/>
    </row>
    <row r="144" spans="14:16" x14ac:dyDescent="0.2">
      <c r="N144" s="1"/>
      <c r="O144" s="1"/>
      <c r="P144" s="1"/>
    </row>
    <row r="145" spans="14:16" x14ac:dyDescent="0.2">
      <c r="N145" s="1"/>
      <c r="O145" s="1"/>
      <c r="P145" s="1"/>
    </row>
    <row r="146" spans="14:16" x14ac:dyDescent="0.2">
      <c r="N146" s="1"/>
      <c r="O146" s="1"/>
      <c r="P146" s="1"/>
    </row>
    <row r="147" spans="14:16" x14ac:dyDescent="0.2">
      <c r="N147" s="1"/>
      <c r="O147" s="1"/>
      <c r="P147" s="1"/>
    </row>
    <row r="148" spans="14:16" x14ac:dyDescent="0.2">
      <c r="N148" s="1"/>
      <c r="O148" s="1"/>
      <c r="P148" s="1"/>
    </row>
    <row r="149" spans="14:16" x14ac:dyDescent="0.2">
      <c r="N149" s="1"/>
      <c r="O149" s="1"/>
      <c r="P149" s="1"/>
    </row>
    <row r="150" spans="14:16" x14ac:dyDescent="0.2">
      <c r="N150" s="1"/>
      <c r="O150" s="1"/>
      <c r="P150" s="1"/>
    </row>
    <row r="151" spans="14:16" x14ac:dyDescent="0.2">
      <c r="N151" s="1"/>
      <c r="O151" s="1"/>
      <c r="P151" s="1"/>
    </row>
    <row r="152" spans="14:16" x14ac:dyDescent="0.2">
      <c r="N152" s="1"/>
      <c r="O152" s="1"/>
      <c r="P152" s="1"/>
    </row>
    <row r="153" spans="14:16" x14ac:dyDescent="0.2">
      <c r="N153" s="1"/>
      <c r="O153" s="1"/>
      <c r="P153" s="1"/>
    </row>
    <row r="154" spans="14:16" x14ac:dyDescent="0.2">
      <c r="N154" s="1"/>
      <c r="O154" s="1"/>
      <c r="P154" s="1"/>
    </row>
    <row r="155" spans="14:16" x14ac:dyDescent="0.2">
      <c r="N155" s="1"/>
      <c r="O155" s="1"/>
      <c r="P155" s="1"/>
    </row>
    <row r="156" spans="14:16" x14ac:dyDescent="0.2">
      <c r="N156" s="1"/>
      <c r="O156" s="1"/>
      <c r="P156" s="1"/>
    </row>
    <row r="157" spans="14:16" x14ac:dyDescent="0.2">
      <c r="N157" s="1"/>
      <c r="O157" s="1"/>
      <c r="P157" s="1"/>
    </row>
    <row r="158" spans="14:16" x14ac:dyDescent="0.2">
      <c r="N158" s="1"/>
      <c r="O158" s="1"/>
      <c r="P158" s="1"/>
    </row>
    <row r="159" spans="14:16" x14ac:dyDescent="0.2">
      <c r="N159" s="1"/>
      <c r="O159" s="1"/>
      <c r="P159" s="1"/>
    </row>
    <row r="160" spans="14:16" x14ac:dyDescent="0.2">
      <c r="N160" s="1"/>
      <c r="O160" s="1"/>
      <c r="P160" s="1"/>
    </row>
    <row r="161" spans="14:16" x14ac:dyDescent="0.2">
      <c r="N161" s="1"/>
      <c r="O161" s="1"/>
      <c r="P161" s="1"/>
    </row>
    <row r="162" spans="14:16" x14ac:dyDescent="0.2">
      <c r="N162" s="1"/>
      <c r="O162" s="1"/>
      <c r="P162" s="1"/>
    </row>
    <row r="163" spans="14:16" x14ac:dyDescent="0.2">
      <c r="N163" s="1"/>
      <c r="O163" s="1"/>
      <c r="P163" s="1"/>
    </row>
    <row r="164" spans="14:16" x14ac:dyDescent="0.2">
      <c r="N164" s="1"/>
      <c r="O164" s="1"/>
      <c r="P164" s="1"/>
    </row>
    <row r="165" spans="14:16" x14ac:dyDescent="0.2">
      <c r="N165" s="1"/>
      <c r="O165" s="1"/>
      <c r="P165" s="1"/>
    </row>
    <row r="166" spans="14:16" x14ac:dyDescent="0.2">
      <c r="N166" s="1"/>
      <c r="O166" s="1"/>
      <c r="P166" s="1"/>
    </row>
    <row r="167" spans="14:16" x14ac:dyDescent="0.2">
      <c r="N167" s="1"/>
      <c r="O167" s="1"/>
      <c r="P167" s="1"/>
    </row>
    <row r="168" spans="14:16" x14ac:dyDescent="0.2">
      <c r="N168" s="1"/>
      <c r="O168" s="1"/>
      <c r="P168" s="1"/>
    </row>
    <row r="169" spans="14:16" x14ac:dyDescent="0.2">
      <c r="N169" s="1"/>
      <c r="O169" s="1"/>
      <c r="P169" s="1"/>
    </row>
    <row r="170" spans="14:16" x14ac:dyDescent="0.2">
      <c r="N170" s="1"/>
      <c r="O170" s="1"/>
      <c r="P170" s="1"/>
    </row>
    <row r="171" spans="14:16" x14ac:dyDescent="0.2">
      <c r="N171" s="1"/>
      <c r="O171" s="1"/>
      <c r="P171" s="1"/>
    </row>
    <row r="172" spans="14:16" x14ac:dyDescent="0.2">
      <c r="N172" s="1"/>
      <c r="O172" s="1"/>
      <c r="P172" s="1"/>
    </row>
    <row r="173" spans="14:16" x14ac:dyDescent="0.2">
      <c r="N173" s="1"/>
      <c r="O173" s="1"/>
      <c r="P173" s="1"/>
    </row>
    <row r="174" spans="14:16" x14ac:dyDescent="0.2">
      <c r="N174" s="1"/>
      <c r="O174" s="1"/>
      <c r="P174" s="1"/>
    </row>
    <row r="175" spans="14:16" x14ac:dyDescent="0.2">
      <c r="N175" s="1"/>
      <c r="O175" s="1"/>
      <c r="P175" s="1"/>
    </row>
    <row r="176" spans="14:16" x14ac:dyDescent="0.2">
      <c r="N176" s="1"/>
      <c r="O176" s="1"/>
      <c r="P176" s="1"/>
    </row>
    <row r="177" spans="14:16" x14ac:dyDescent="0.2">
      <c r="N177" s="1"/>
      <c r="O177" s="1"/>
      <c r="P177" s="1"/>
    </row>
    <row r="178" spans="14:16" x14ac:dyDescent="0.2">
      <c r="N178" s="1"/>
      <c r="O178" s="1"/>
      <c r="P178" s="1"/>
    </row>
    <row r="179" spans="14:16" x14ac:dyDescent="0.2">
      <c r="N179" s="1"/>
      <c r="O179" s="1"/>
      <c r="P179" s="1"/>
    </row>
    <row r="180" spans="14:16" x14ac:dyDescent="0.2">
      <c r="N180" s="1"/>
      <c r="O180" s="1"/>
      <c r="P180" s="1"/>
    </row>
    <row r="181" spans="14:16" x14ac:dyDescent="0.2">
      <c r="N181" s="1"/>
      <c r="O181" s="1"/>
      <c r="P181" s="1"/>
    </row>
    <row r="182" spans="14:16" x14ac:dyDescent="0.2">
      <c r="N182" s="1"/>
      <c r="O182" s="1"/>
      <c r="P182" s="1"/>
    </row>
    <row r="183" spans="14:16" x14ac:dyDescent="0.2">
      <c r="N183" s="1"/>
      <c r="O183" s="1"/>
      <c r="P183" s="1"/>
    </row>
    <row r="184" spans="14:16" x14ac:dyDescent="0.2">
      <c r="N184" s="1"/>
      <c r="O184" s="1"/>
      <c r="P184" s="1"/>
    </row>
    <row r="185" spans="14:16" x14ac:dyDescent="0.2">
      <c r="N185" s="1"/>
      <c r="O185" s="1"/>
      <c r="P185" s="1"/>
    </row>
    <row r="186" spans="14:16" x14ac:dyDescent="0.2">
      <c r="N186" s="1"/>
      <c r="O186" s="1"/>
      <c r="P186" s="1"/>
    </row>
    <row r="187" spans="14:16" x14ac:dyDescent="0.2">
      <c r="N187" s="1"/>
      <c r="O187" s="1"/>
      <c r="P187" s="1"/>
    </row>
    <row r="188" spans="14:16" x14ac:dyDescent="0.2">
      <c r="N188" s="1"/>
      <c r="O188" s="1"/>
      <c r="P188" s="1"/>
    </row>
    <row r="189" spans="14:16" x14ac:dyDescent="0.2">
      <c r="N189" s="1"/>
      <c r="O189" s="1"/>
      <c r="P189" s="1"/>
    </row>
    <row r="190" spans="14:16" x14ac:dyDescent="0.2">
      <c r="N190" s="1"/>
      <c r="O190" s="1"/>
      <c r="P190" s="1"/>
    </row>
    <row r="191" spans="14:16" x14ac:dyDescent="0.2">
      <c r="N191" s="1"/>
      <c r="O191" s="1"/>
      <c r="P191" s="1"/>
    </row>
    <row r="192" spans="14:16" x14ac:dyDescent="0.2">
      <c r="N192" s="1"/>
      <c r="O192" s="1"/>
      <c r="P192" s="1"/>
    </row>
    <row r="193" spans="14:16" x14ac:dyDescent="0.2">
      <c r="N193" s="1"/>
      <c r="O193" s="1"/>
      <c r="P193" s="1"/>
    </row>
    <row r="194" spans="14:16" x14ac:dyDescent="0.2">
      <c r="N194" s="1"/>
      <c r="O194" s="1"/>
      <c r="P194" s="1"/>
    </row>
    <row r="195" spans="14:16" x14ac:dyDescent="0.2">
      <c r="N195" s="1"/>
      <c r="O195" s="1"/>
      <c r="P195" s="1"/>
    </row>
    <row r="196" spans="14:16" x14ac:dyDescent="0.2">
      <c r="N196" s="1"/>
      <c r="O196" s="1"/>
      <c r="P196" s="1"/>
    </row>
    <row r="197" spans="14:16" x14ac:dyDescent="0.2">
      <c r="N197" s="1"/>
      <c r="O197" s="1"/>
      <c r="P197" s="1"/>
    </row>
    <row r="198" spans="14:16" x14ac:dyDescent="0.2">
      <c r="N198" s="1"/>
      <c r="O198" s="1"/>
      <c r="P198" s="1"/>
    </row>
    <row r="199" spans="14:16" x14ac:dyDescent="0.2">
      <c r="N199" s="1"/>
      <c r="O199" s="1"/>
      <c r="P199" s="1"/>
    </row>
    <row r="200" spans="14:16" x14ac:dyDescent="0.2">
      <c r="N200" s="1"/>
      <c r="O200" s="1"/>
      <c r="P200" s="1"/>
    </row>
    <row r="201" spans="14:16" x14ac:dyDescent="0.2">
      <c r="N201" s="1"/>
      <c r="O201" s="1"/>
      <c r="P201" s="1"/>
    </row>
    <row r="202" spans="14:16" x14ac:dyDescent="0.2">
      <c r="N202" s="1"/>
      <c r="O202" s="1"/>
      <c r="P202" s="1"/>
    </row>
    <row r="203" spans="14:16" x14ac:dyDescent="0.2">
      <c r="N203" s="1"/>
      <c r="O203" s="1"/>
      <c r="P203" s="1"/>
    </row>
    <row r="204" spans="14:16" x14ac:dyDescent="0.2">
      <c r="N204" s="1"/>
      <c r="O204" s="1"/>
      <c r="P204" s="1"/>
    </row>
    <row r="205" spans="14:16" x14ac:dyDescent="0.2">
      <c r="N205" s="1"/>
      <c r="O205" s="1"/>
      <c r="P205" s="1"/>
    </row>
    <row r="206" spans="14:16" x14ac:dyDescent="0.2">
      <c r="N206" s="1"/>
      <c r="O206" s="1"/>
      <c r="P206" s="1"/>
    </row>
    <row r="207" spans="14:16" x14ac:dyDescent="0.2">
      <c r="N207" s="1"/>
      <c r="O207" s="1"/>
      <c r="P207" s="1"/>
    </row>
    <row r="208" spans="14:16" x14ac:dyDescent="0.2">
      <c r="N208" s="1"/>
      <c r="O208" s="1"/>
      <c r="P208" s="1"/>
    </row>
    <row r="209" spans="14:16" x14ac:dyDescent="0.2">
      <c r="N209" s="1"/>
      <c r="O209" s="1"/>
      <c r="P209" s="1"/>
    </row>
    <row r="210" spans="14:16" x14ac:dyDescent="0.2">
      <c r="N210" s="1"/>
      <c r="O210" s="1"/>
      <c r="P210" s="1"/>
    </row>
    <row r="211" spans="14:16" x14ac:dyDescent="0.2">
      <c r="N211" s="1"/>
      <c r="O211" s="1"/>
      <c r="P211" s="1"/>
    </row>
    <row r="212" spans="14:16" x14ac:dyDescent="0.2">
      <c r="N212" s="1"/>
      <c r="O212" s="1"/>
      <c r="P212" s="1"/>
    </row>
    <row r="213" spans="14:16" x14ac:dyDescent="0.2">
      <c r="N213" s="1"/>
      <c r="O213" s="1"/>
      <c r="P213" s="1"/>
    </row>
    <row r="214" spans="14:16" x14ac:dyDescent="0.2">
      <c r="N214" s="1"/>
      <c r="O214" s="1"/>
      <c r="P214" s="1"/>
    </row>
    <row r="215" spans="14:16" x14ac:dyDescent="0.2">
      <c r="N215" s="1"/>
      <c r="O215" s="1"/>
      <c r="P215" s="1"/>
    </row>
    <row r="216" spans="14:16" x14ac:dyDescent="0.2">
      <c r="N216" s="1"/>
      <c r="O216" s="1"/>
      <c r="P216" s="1"/>
    </row>
    <row r="217" spans="14:16" x14ac:dyDescent="0.2">
      <c r="N217" s="1"/>
      <c r="O217" s="1"/>
      <c r="P217" s="1"/>
    </row>
    <row r="218" spans="14:16" x14ac:dyDescent="0.2">
      <c r="N218" s="1"/>
      <c r="O218" s="1"/>
      <c r="P218" s="1"/>
    </row>
    <row r="219" spans="14:16" x14ac:dyDescent="0.2">
      <c r="N219" s="1"/>
      <c r="O219" s="1"/>
      <c r="P219" s="1"/>
    </row>
    <row r="220" spans="14:16" x14ac:dyDescent="0.2">
      <c r="N220" s="1"/>
      <c r="O220" s="1"/>
      <c r="P220" s="1"/>
    </row>
    <row r="221" spans="14:16" x14ac:dyDescent="0.2">
      <c r="N221" s="1"/>
      <c r="O221" s="1"/>
      <c r="P221" s="1"/>
    </row>
    <row r="222" spans="14:16" x14ac:dyDescent="0.2">
      <c r="N222" s="1"/>
      <c r="O222" s="1"/>
      <c r="P222" s="1"/>
    </row>
    <row r="223" spans="14:16" x14ac:dyDescent="0.2">
      <c r="N223" s="1"/>
      <c r="O223" s="1"/>
      <c r="P223" s="1"/>
    </row>
    <row r="224" spans="14:16" x14ac:dyDescent="0.2">
      <c r="N224" s="1"/>
      <c r="O224" s="1"/>
      <c r="P224" s="1"/>
    </row>
    <row r="225" spans="14:16" x14ac:dyDescent="0.2">
      <c r="N225" s="1"/>
      <c r="O225" s="1"/>
      <c r="P225" s="1"/>
    </row>
    <row r="226" spans="14:16" x14ac:dyDescent="0.2">
      <c r="N226" s="1"/>
      <c r="O226" s="1"/>
      <c r="P226" s="1"/>
    </row>
    <row r="227" spans="14:16" x14ac:dyDescent="0.2">
      <c r="N227" s="1"/>
      <c r="O227" s="1"/>
      <c r="P227" s="1"/>
    </row>
    <row r="228" spans="14:16" x14ac:dyDescent="0.2">
      <c r="N228" s="1"/>
      <c r="O228" s="1"/>
      <c r="P228" s="1"/>
    </row>
    <row r="229" spans="14:16" x14ac:dyDescent="0.2">
      <c r="N229" s="1"/>
      <c r="O229" s="1"/>
      <c r="P229" s="1"/>
    </row>
    <row r="230" spans="14:16" x14ac:dyDescent="0.2">
      <c r="N230" s="1"/>
      <c r="O230" s="1"/>
      <c r="P230" s="1"/>
    </row>
    <row r="231" spans="14:16" x14ac:dyDescent="0.2">
      <c r="N231" s="1"/>
      <c r="O231" s="1"/>
      <c r="P231" s="1"/>
    </row>
    <row r="232" spans="14:16" x14ac:dyDescent="0.2">
      <c r="N232" s="1"/>
      <c r="O232" s="1"/>
      <c r="P232" s="1"/>
    </row>
    <row r="233" spans="14:16" x14ac:dyDescent="0.2">
      <c r="N233" s="1"/>
      <c r="O233" s="1"/>
      <c r="P233" s="1"/>
    </row>
    <row r="234" spans="14:16" x14ac:dyDescent="0.2">
      <c r="N234" s="1"/>
      <c r="O234" s="1"/>
      <c r="P234" s="1"/>
    </row>
    <row r="235" spans="14:16" x14ac:dyDescent="0.2">
      <c r="N235" s="1"/>
      <c r="O235" s="1"/>
      <c r="P235" s="1"/>
    </row>
    <row r="236" spans="14:16" x14ac:dyDescent="0.2">
      <c r="N236" s="1"/>
      <c r="O236" s="1"/>
      <c r="P236" s="1"/>
    </row>
    <row r="237" spans="14:16" x14ac:dyDescent="0.2">
      <c r="N237" s="1"/>
      <c r="O237" s="1"/>
      <c r="P237" s="1"/>
    </row>
    <row r="238" spans="14:16" x14ac:dyDescent="0.2">
      <c r="N238" s="1"/>
      <c r="O238" s="1"/>
      <c r="P238" s="1"/>
    </row>
    <row r="239" spans="14:16" x14ac:dyDescent="0.2">
      <c r="N239" s="1"/>
      <c r="O239" s="1"/>
      <c r="P239" s="1"/>
    </row>
    <row r="240" spans="14:16" x14ac:dyDescent="0.2">
      <c r="N240" s="1"/>
      <c r="O240" s="1"/>
      <c r="P240" s="1"/>
    </row>
    <row r="241" spans="14:16" x14ac:dyDescent="0.2">
      <c r="N241" s="1"/>
      <c r="O241" s="1"/>
      <c r="P241" s="1"/>
    </row>
    <row r="242" spans="14:16" x14ac:dyDescent="0.2">
      <c r="N242" s="1"/>
      <c r="O242" s="1"/>
      <c r="P242" s="1"/>
    </row>
    <row r="243" spans="14:16" x14ac:dyDescent="0.2">
      <c r="N243" s="1"/>
      <c r="O243" s="1"/>
      <c r="P243" s="1"/>
    </row>
    <row r="244" spans="14:16" x14ac:dyDescent="0.2">
      <c r="N244" s="1"/>
      <c r="O244" s="1"/>
      <c r="P244" s="1"/>
    </row>
    <row r="245" spans="14:16" x14ac:dyDescent="0.2">
      <c r="N245" s="1"/>
      <c r="O245" s="1"/>
      <c r="P245" s="1"/>
    </row>
    <row r="246" spans="14:16" x14ac:dyDescent="0.2">
      <c r="N246" s="1"/>
      <c r="O246" s="1"/>
      <c r="P246" s="1"/>
    </row>
    <row r="247" spans="14:16" x14ac:dyDescent="0.2">
      <c r="N247" s="1"/>
      <c r="O247" s="1"/>
      <c r="P247" s="1"/>
    </row>
    <row r="248" spans="14:16" x14ac:dyDescent="0.2">
      <c r="N248" s="1"/>
      <c r="O248" s="1"/>
      <c r="P248" s="1"/>
    </row>
    <row r="249" spans="14:16" x14ac:dyDescent="0.2">
      <c r="N249" s="1"/>
      <c r="O249" s="1"/>
      <c r="P249" s="1"/>
    </row>
    <row r="250" spans="14:16" x14ac:dyDescent="0.2">
      <c r="N250" s="1"/>
      <c r="O250" s="1"/>
      <c r="P250" s="1"/>
    </row>
    <row r="251" spans="14:16" x14ac:dyDescent="0.2">
      <c r="N251" s="1"/>
      <c r="O251" s="1"/>
      <c r="P251" s="1"/>
    </row>
    <row r="252" spans="14:16" x14ac:dyDescent="0.2">
      <c r="N252" s="1"/>
      <c r="O252" s="1"/>
      <c r="P252" s="1"/>
    </row>
    <row r="253" spans="14:16" x14ac:dyDescent="0.2">
      <c r="N253" s="1"/>
      <c r="O253" s="1"/>
      <c r="P253" s="1"/>
    </row>
    <row r="254" spans="14:16" x14ac:dyDescent="0.2">
      <c r="N254" s="1"/>
      <c r="O254" s="1"/>
      <c r="P254" s="1"/>
    </row>
    <row r="255" spans="14:16" x14ac:dyDescent="0.2">
      <c r="N255" s="1"/>
      <c r="O255" s="1"/>
      <c r="P255" s="1"/>
    </row>
    <row r="256" spans="14:16" x14ac:dyDescent="0.2">
      <c r="N256" s="1"/>
      <c r="O256" s="1"/>
      <c r="P256" s="1"/>
    </row>
    <row r="257" spans="14:16" x14ac:dyDescent="0.2">
      <c r="N257" s="1"/>
      <c r="O257" s="1"/>
      <c r="P257" s="1"/>
    </row>
    <row r="258" spans="14:16" x14ac:dyDescent="0.2">
      <c r="N258" s="1"/>
      <c r="O258" s="1"/>
      <c r="P258" s="1"/>
    </row>
    <row r="259" spans="14:16" x14ac:dyDescent="0.2">
      <c r="N259" s="1"/>
      <c r="O259" s="1"/>
      <c r="P259" s="1"/>
    </row>
    <row r="260" spans="14:16" x14ac:dyDescent="0.2">
      <c r="N260" s="1"/>
      <c r="O260" s="1"/>
      <c r="P260" s="1"/>
    </row>
    <row r="261" spans="14:16" x14ac:dyDescent="0.2">
      <c r="N261" s="1"/>
      <c r="O261" s="1"/>
      <c r="P261" s="1"/>
    </row>
    <row r="262" spans="14:16" x14ac:dyDescent="0.2">
      <c r="N262" s="1"/>
      <c r="O262" s="1"/>
      <c r="P262" s="1"/>
    </row>
    <row r="263" spans="14:16" x14ac:dyDescent="0.2">
      <c r="N263" s="1"/>
      <c r="O263" s="1"/>
      <c r="P263" s="1"/>
    </row>
    <row r="264" spans="14:16" x14ac:dyDescent="0.2">
      <c r="N264" s="1"/>
      <c r="O264" s="1"/>
      <c r="P264" s="1"/>
    </row>
    <row r="265" spans="14:16" x14ac:dyDescent="0.2">
      <c r="N265" s="1"/>
      <c r="O265" s="1"/>
      <c r="P265" s="1"/>
    </row>
    <row r="266" spans="14:16" x14ac:dyDescent="0.2">
      <c r="N266" s="1"/>
      <c r="O266" s="1"/>
      <c r="P266" s="1"/>
    </row>
    <row r="267" spans="14:16" x14ac:dyDescent="0.2">
      <c r="N267" s="1"/>
      <c r="O267" s="1"/>
      <c r="P267" s="1"/>
    </row>
    <row r="268" spans="14:16" x14ac:dyDescent="0.2">
      <c r="N268" s="1"/>
      <c r="O268" s="1"/>
      <c r="P268" s="1"/>
    </row>
    <row r="269" spans="14:16" x14ac:dyDescent="0.2">
      <c r="N269" s="1"/>
      <c r="O269" s="1"/>
      <c r="P269" s="1"/>
    </row>
    <row r="270" spans="14:16" x14ac:dyDescent="0.2">
      <c r="N270" s="1"/>
      <c r="O270" s="1"/>
      <c r="P270" s="1"/>
    </row>
    <row r="271" spans="14:16" x14ac:dyDescent="0.2">
      <c r="N271" s="1"/>
      <c r="O271" s="1"/>
      <c r="P271" s="1"/>
    </row>
    <row r="272" spans="14:16" x14ac:dyDescent="0.2">
      <c r="N272" s="1"/>
      <c r="O272" s="1"/>
      <c r="P272" s="1"/>
    </row>
    <row r="273" spans="14:16" x14ac:dyDescent="0.2">
      <c r="N273" s="1"/>
      <c r="O273" s="1"/>
      <c r="P273" s="1"/>
    </row>
    <row r="274" spans="14:16" x14ac:dyDescent="0.2">
      <c r="N274" s="1"/>
      <c r="O274" s="1"/>
      <c r="P274" s="1"/>
    </row>
    <row r="275" spans="14:16" x14ac:dyDescent="0.2">
      <c r="N275" s="1"/>
      <c r="O275" s="1"/>
      <c r="P275" s="1"/>
    </row>
    <row r="276" spans="14:16" x14ac:dyDescent="0.2">
      <c r="N276" s="1"/>
      <c r="O276" s="1"/>
      <c r="P276" s="1"/>
    </row>
    <row r="277" spans="14:16" x14ac:dyDescent="0.2">
      <c r="N277" s="1"/>
      <c r="O277" s="1"/>
      <c r="P277" s="1"/>
    </row>
    <row r="278" spans="14:16" x14ac:dyDescent="0.2">
      <c r="N278" s="1"/>
      <c r="O278" s="1"/>
      <c r="P278" s="1"/>
    </row>
    <row r="279" spans="14:16" x14ac:dyDescent="0.2">
      <c r="N279" s="1"/>
      <c r="O279" s="1"/>
      <c r="P279" s="1"/>
    </row>
    <row r="280" spans="14:16" x14ac:dyDescent="0.2">
      <c r="N280" s="1"/>
      <c r="O280" s="1"/>
      <c r="P280" s="1"/>
    </row>
    <row r="281" spans="14:16" x14ac:dyDescent="0.2">
      <c r="N281" s="1"/>
      <c r="O281" s="1"/>
      <c r="P281" s="1"/>
    </row>
    <row r="282" spans="14:16" x14ac:dyDescent="0.2">
      <c r="N282" s="1"/>
      <c r="O282" s="1"/>
      <c r="P282" s="1"/>
    </row>
    <row r="283" spans="14:16" x14ac:dyDescent="0.2">
      <c r="N283" s="1"/>
      <c r="O283" s="1"/>
      <c r="P283" s="1"/>
    </row>
    <row r="284" spans="14:16" x14ac:dyDescent="0.2">
      <c r="N284" s="1"/>
      <c r="O284" s="1"/>
      <c r="P284" s="1"/>
    </row>
    <row r="285" spans="14:16" x14ac:dyDescent="0.2">
      <c r="N285" s="1"/>
      <c r="O285" s="1"/>
      <c r="P285" s="1"/>
    </row>
    <row r="286" spans="14:16" x14ac:dyDescent="0.2">
      <c r="N286" s="1"/>
      <c r="O286" s="1"/>
      <c r="P286" s="1"/>
    </row>
    <row r="287" spans="14:16" x14ac:dyDescent="0.2">
      <c r="N287" s="1"/>
      <c r="O287" s="1"/>
      <c r="P287" s="1"/>
    </row>
    <row r="288" spans="14:16" x14ac:dyDescent="0.2">
      <c r="N288" s="1"/>
      <c r="O288" s="1"/>
      <c r="P288" s="1"/>
    </row>
    <row r="289" spans="14:16" x14ac:dyDescent="0.2">
      <c r="N289" s="1"/>
      <c r="O289" s="1"/>
      <c r="P289" s="1"/>
    </row>
    <row r="290" spans="14:16" x14ac:dyDescent="0.2">
      <c r="N290" s="1"/>
      <c r="O290" s="1"/>
      <c r="P290" s="1"/>
    </row>
    <row r="291" spans="14:16" x14ac:dyDescent="0.2">
      <c r="N291" s="1"/>
      <c r="O291" s="1"/>
      <c r="P291" s="1"/>
    </row>
    <row r="292" spans="14:16" x14ac:dyDescent="0.2">
      <c r="N292" s="1"/>
      <c r="O292" s="1"/>
      <c r="P292" s="1"/>
    </row>
    <row r="293" spans="14:16" x14ac:dyDescent="0.2">
      <c r="N293" s="1"/>
      <c r="O293" s="1"/>
      <c r="P293" s="1"/>
    </row>
    <row r="294" spans="14:16" x14ac:dyDescent="0.2">
      <c r="N294" s="1"/>
      <c r="O294" s="1"/>
      <c r="P294" s="1"/>
    </row>
    <row r="295" spans="14:16" x14ac:dyDescent="0.2">
      <c r="N295" s="1"/>
      <c r="O295" s="1"/>
      <c r="P295" s="1"/>
    </row>
    <row r="296" spans="14:16" x14ac:dyDescent="0.2">
      <c r="N296" s="1"/>
      <c r="O296" s="1"/>
      <c r="P296" s="1"/>
    </row>
    <row r="297" spans="14:16" x14ac:dyDescent="0.2">
      <c r="N297" s="1"/>
      <c r="O297" s="1"/>
      <c r="P297" s="1"/>
    </row>
    <row r="298" spans="14:16" x14ac:dyDescent="0.2">
      <c r="N298" s="1"/>
      <c r="O298" s="1"/>
      <c r="P298" s="1"/>
    </row>
    <row r="299" spans="14:16" x14ac:dyDescent="0.2">
      <c r="N299" s="1"/>
      <c r="O299" s="1"/>
      <c r="P299" s="1"/>
    </row>
    <row r="300" spans="14:16" x14ac:dyDescent="0.2">
      <c r="N300" s="1"/>
      <c r="O300" s="1"/>
      <c r="P300" s="1"/>
    </row>
    <row r="301" spans="14:16" x14ac:dyDescent="0.2">
      <c r="N301" s="1"/>
      <c r="O301" s="1"/>
      <c r="P301" s="1"/>
    </row>
    <row r="302" spans="14:16" x14ac:dyDescent="0.2">
      <c r="N302" s="1"/>
      <c r="O302" s="1"/>
      <c r="P302" s="1"/>
    </row>
    <row r="303" spans="14:16" x14ac:dyDescent="0.2">
      <c r="N303" s="1"/>
      <c r="O303" s="1"/>
      <c r="P303" s="1"/>
    </row>
    <row r="304" spans="14:16" x14ac:dyDescent="0.2">
      <c r="N304" s="1"/>
      <c r="O304" s="1"/>
      <c r="P304" s="1"/>
    </row>
    <row r="305" spans="14:16" x14ac:dyDescent="0.2">
      <c r="N305" s="1"/>
      <c r="O305" s="1"/>
      <c r="P305" s="1"/>
    </row>
    <row r="306" spans="14:16" x14ac:dyDescent="0.2">
      <c r="N306" s="1"/>
      <c r="O306" s="1"/>
      <c r="P306" s="1"/>
    </row>
    <row r="307" spans="14:16" x14ac:dyDescent="0.2">
      <c r="N307" s="1"/>
      <c r="O307" s="1"/>
      <c r="P307" s="1"/>
    </row>
    <row r="308" spans="14:16" x14ac:dyDescent="0.2">
      <c r="N308" s="1"/>
      <c r="O308" s="1"/>
      <c r="P308" s="1"/>
    </row>
    <row r="309" spans="14:16" x14ac:dyDescent="0.2">
      <c r="N309" s="1"/>
      <c r="O309" s="1"/>
      <c r="P309" s="1"/>
    </row>
    <row r="310" spans="14:16" x14ac:dyDescent="0.2">
      <c r="N310" s="1"/>
      <c r="O310" s="1"/>
      <c r="P310" s="1"/>
    </row>
    <row r="311" spans="14:16" x14ac:dyDescent="0.2">
      <c r="N311" s="1"/>
      <c r="O311" s="1"/>
      <c r="P311" s="1"/>
    </row>
    <row r="312" spans="14:16" x14ac:dyDescent="0.2">
      <c r="N312" s="1"/>
      <c r="O312" s="1"/>
      <c r="P312" s="1"/>
    </row>
    <row r="313" spans="14:16" x14ac:dyDescent="0.2">
      <c r="N313" s="1"/>
      <c r="O313" s="1"/>
      <c r="P313" s="1"/>
    </row>
    <row r="314" spans="14:16" x14ac:dyDescent="0.2">
      <c r="N314" s="1"/>
      <c r="O314" s="1"/>
      <c r="P314" s="1"/>
    </row>
    <row r="315" spans="14:16" x14ac:dyDescent="0.2">
      <c r="N315" s="1"/>
      <c r="O315" s="1"/>
      <c r="P315" s="1"/>
    </row>
    <row r="316" spans="14:16" x14ac:dyDescent="0.2">
      <c r="N316" s="1"/>
      <c r="O316" s="1"/>
      <c r="P316" s="1"/>
    </row>
    <row r="317" spans="14:16" x14ac:dyDescent="0.2">
      <c r="N317" s="1"/>
      <c r="O317" s="1"/>
      <c r="P317" s="1"/>
    </row>
    <row r="318" spans="14:16" x14ac:dyDescent="0.2">
      <c r="N318" s="1"/>
      <c r="O318" s="1"/>
      <c r="P318" s="1"/>
    </row>
    <row r="319" spans="14:16" x14ac:dyDescent="0.2">
      <c r="N319" s="1"/>
      <c r="O319" s="1"/>
      <c r="P319" s="1"/>
    </row>
    <row r="320" spans="14:16" x14ac:dyDescent="0.2">
      <c r="N320" s="1"/>
      <c r="O320" s="1"/>
      <c r="P320" s="1"/>
    </row>
    <row r="321" spans="14:16" x14ac:dyDescent="0.2">
      <c r="N321" s="1"/>
      <c r="O321" s="1"/>
      <c r="P321" s="1"/>
    </row>
    <row r="322" spans="14:16" x14ac:dyDescent="0.2">
      <c r="N322" s="1"/>
      <c r="O322" s="1"/>
      <c r="P322" s="1"/>
    </row>
    <row r="323" spans="14:16" x14ac:dyDescent="0.2">
      <c r="N323" s="1"/>
      <c r="O323" s="1"/>
      <c r="P32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Marina Micari</cp:lastModifiedBy>
  <dcterms:created xsi:type="dcterms:W3CDTF">2024-05-14T12:45:35Z</dcterms:created>
  <dcterms:modified xsi:type="dcterms:W3CDTF">2025-06-18T15:12:21Z</dcterms:modified>
</cp:coreProperties>
</file>