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Amin/Desktop/EPFL Courses/ME-419-Production Management/PM19/3. Modules/Module 3 - Supply Management/"/>
    </mc:Choice>
  </mc:AlternateContent>
  <xr:revisionPtr revIDLastSave="0" documentId="13_ncr:1_{039BDA3B-809F-BD44-B49A-18FAA423F0A1}" xr6:coauthVersionLast="36" xr6:coauthVersionMax="36" xr10:uidLastSave="{00000000-0000-0000-0000-000000000000}"/>
  <bookViews>
    <workbookView xWindow="600" yWindow="460" windowWidth="24780" windowHeight="14160" firstSheet="1" activeTab="1" xr2:uid="{00000000-000D-0000-FFFF-FFFF00000000}"/>
  </bookViews>
  <sheets>
    <sheet name="Template (no formulas)" sheetId="5" r:id="rId1"/>
    <sheet name="Template (with formulas)" sheetId="7" r:id="rId2"/>
    <sheet name="Required info" sheetId="8" r:id="rId3"/>
  </sheets>
  <definedNames>
    <definedName name="BeginningInventory" localSheetId="0">'Template (no formulas)'!$B$5</definedName>
    <definedName name="BeginningInventory" localSheetId="1">'Template (with formulas)'!$C$6</definedName>
    <definedName name="BeginningInventory">#REF!</definedName>
    <definedName name="LaborStandard" localSheetId="0">'Template (no formulas)'!$B$7</definedName>
    <definedName name="LaborStandard" localSheetId="1">'Template (with formulas)'!$C$8</definedName>
    <definedName name="LaborStandard">#REF!</definedName>
    <definedName name="_xlnm.Print_Area" localSheetId="0">'Template (no formulas)'!$A$1:$I$28</definedName>
    <definedName name="_xlnm.Print_Area" localSheetId="1">'Template (with formulas)'!$B$1:$J$29</definedName>
    <definedName name="solver_adj" localSheetId="1" hidden="1">'Template (with formulas)'!$C$24:$I$25,'Template (with formulas)'!$C$18:$I$18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bd" localSheetId="0" hidden="1">2</definedName>
    <definedName name="solver_ibd" localSheetId="1" hidden="1">2</definedName>
    <definedName name="solver_itr" localSheetId="0" hidden="1">100</definedName>
    <definedName name="solver_itr" localSheetId="1" hidden="1">100</definedName>
    <definedName name="solver_lhs1" localSheetId="0" hidden="1">'Template (no formulas)'!$B$19:$H$20</definedName>
    <definedName name="solver_lhs1" localSheetId="1" hidden="1">'Template (with formulas)'!$C$20:$I$21</definedName>
    <definedName name="solver_lhs2" localSheetId="0" hidden="1">'Template (no formulas)'!$B$23:$H$24</definedName>
    <definedName name="solver_lhs2" localSheetId="1" hidden="1">'Template (with formulas)'!$C$24:$I$25</definedName>
    <definedName name="solver_lhs3" localSheetId="0" hidden="1">'Template (no formulas)'!$B$28:$H$28</definedName>
    <definedName name="solver_lhs3" localSheetId="1" hidden="1">'Template (with formulas)'!$C$29:$I$29</definedName>
    <definedName name="solver_lhs4" localSheetId="0" hidden="1">'Template (no formulas)'!$H$19:$H$20</definedName>
    <definedName name="solver_lhs4" localSheetId="1" hidden="1">'Template (with formulas)'!$I$20:$I$21</definedName>
    <definedName name="solver_lin" localSheetId="0" hidden="1">2</definedName>
    <definedName name="solver_lin" localSheetId="1" hidden="1">2</definedName>
    <definedName name="solver_lva" localSheetId="0" hidden="1">2</definedName>
    <definedName name="solver_lva" localSheetId="1" hidden="1">2</definedName>
    <definedName name="solver_mip" localSheetId="0" hidden="1">5000</definedName>
    <definedName name="solver_mip" localSheetId="1" hidden="1">5000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neg" localSheetId="0" hidden="1">2</definedName>
    <definedName name="solver_neg" localSheetId="1" hidden="1">1</definedName>
    <definedName name="solver_nod" localSheetId="0" hidden="1">5000</definedName>
    <definedName name="solver_nod" localSheetId="1" hidden="1">5000</definedName>
    <definedName name="solver_num" localSheetId="0" hidden="1">0</definedName>
    <definedName name="solver_num" localSheetId="1" hidden="1">4</definedName>
    <definedName name="solver_nwt" localSheetId="0" hidden="1">1</definedName>
    <definedName name="solver_nwt" localSheetId="1" hidden="1">1</definedName>
    <definedName name="solver_ofx" localSheetId="0" hidden="1">2</definedName>
    <definedName name="solver_ofx" localSheetId="1" hidden="1">2</definedName>
    <definedName name="solver_opt" localSheetId="1" hidden="1">'Template (with formulas)'!$J$10</definedName>
    <definedName name="solver_piv" localSheetId="0" hidden="1">0.000001</definedName>
    <definedName name="solver_piv" localSheetId="1" hidden="1">0.000001</definedName>
    <definedName name="solver_pre" localSheetId="0" hidden="1">0.000001</definedName>
    <definedName name="solver_pre" localSheetId="1" hidden="1">0.000001</definedName>
    <definedName name="solver_pro" localSheetId="0" hidden="1">2</definedName>
    <definedName name="solver_pro" localSheetId="1" hidden="1">2</definedName>
    <definedName name="solver_rbv" localSheetId="0" hidden="1">1</definedName>
    <definedName name="solver_rbv" localSheetId="1" hidden="1">1</definedName>
    <definedName name="solver_red" localSheetId="0" hidden="1">0.000001</definedName>
    <definedName name="solver_red" localSheetId="1" hidden="1">0.000001</definedName>
    <definedName name="solver_rel1" localSheetId="0" hidden="1">3</definedName>
    <definedName name="solver_rel1" localSheetId="1" hidden="1">3</definedName>
    <definedName name="solver_rel2" localSheetId="0" hidden="1">4</definedName>
    <definedName name="solver_rel2" localSheetId="1" hidden="1">4</definedName>
    <definedName name="solver_rel3" localSheetId="0" hidden="1">3</definedName>
    <definedName name="solver_rel3" localSheetId="1" hidden="1">3</definedName>
    <definedName name="solver_rel4" localSheetId="0" hidden="1">2</definedName>
    <definedName name="solver_rel4" localSheetId="1" hidden="1">2</definedName>
    <definedName name="solver_reo" localSheetId="0" hidden="1">2</definedName>
    <definedName name="solver_reo" localSheetId="1" hidden="1">2</definedName>
    <definedName name="solver_rep" localSheetId="0" hidden="1">2</definedName>
    <definedName name="solver_rep" localSheetId="1" hidden="1">2</definedName>
    <definedName name="solver_rhs1" localSheetId="0" hidden="1">0</definedName>
    <definedName name="solver_rhs1" localSheetId="1" hidden="1">0</definedName>
    <definedName name="solver_rhs2" localSheetId="0" hidden="1">integer</definedName>
    <definedName name="solver_rhs2" localSheetId="1" hidden="1">integer</definedName>
    <definedName name="solver_rhs3" localSheetId="0" hidden="1">'Template (no formulas)'!$B$17:$H$17</definedName>
    <definedName name="solver_rhs3" localSheetId="1" hidden="1">'Template (with formulas)'!$C$18:$I$18</definedName>
    <definedName name="solver_rhs4" localSheetId="0" hidden="1">0</definedName>
    <definedName name="solver_rhs4" localSheetId="1" hidden="1">0</definedName>
    <definedName name="solver_rlx" localSheetId="0" hidden="1">2</definedName>
    <definedName name="solver_rlx" localSheetId="1" hidden="1">2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std" localSheetId="0" hidden="1">1</definedName>
    <definedName name="solver_std" localSheetId="1" hidden="1">1</definedName>
    <definedName name="solver_tim" localSheetId="0" hidden="1">100</definedName>
    <definedName name="solver_tim" localSheetId="1" hidden="1">100</definedName>
    <definedName name="solver_tol" localSheetId="0" hidden="1">0.0005</definedName>
    <definedName name="solver_tol" localSheetId="1" hidden="1">0.0005</definedName>
    <definedName name="solver_typ" localSheetId="0" hidden="1">1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2</definedName>
    <definedName name="solver_ver" localSheetId="1" hidden="1">2</definedName>
  </definedNames>
  <calcPr calcId="181029"/>
</workbook>
</file>

<file path=xl/calcChain.xml><?xml version="1.0" encoding="utf-8"?>
<calcChain xmlns="http://schemas.openxmlformats.org/spreadsheetml/2006/main">
  <c r="I9" i="7" l="1"/>
  <c r="I8" i="7"/>
  <c r="I5" i="7"/>
  <c r="C26" i="7"/>
  <c r="C27" i="7" s="1"/>
  <c r="C29" i="7" s="1"/>
  <c r="J5" i="7"/>
  <c r="J8" i="7"/>
  <c r="J9" i="7"/>
  <c r="C19" i="7"/>
  <c r="C14" i="7"/>
  <c r="C15" i="7" s="1"/>
  <c r="D19" i="7"/>
  <c r="E19" i="7" s="1"/>
  <c r="F19" i="7" s="1"/>
  <c r="D26" i="7" l="1"/>
  <c r="G19" i="7"/>
  <c r="C21" i="7"/>
  <c r="C20" i="7"/>
  <c r="D14" i="7"/>
  <c r="D27" i="7" l="1"/>
  <c r="D29" i="7" s="1"/>
  <c r="E26" i="7"/>
  <c r="D15" i="7"/>
  <c r="E14" i="7"/>
  <c r="H19" i="7"/>
  <c r="F26" i="7" l="1"/>
  <c r="E27" i="7"/>
  <c r="E29" i="7" s="1"/>
  <c r="E15" i="7"/>
  <c r="F14" i="7"/>
  <c r="I19" i="7"/>
  <c r="D21" i="7"/>
  <c r="D20" i="7"/>
  <c r="F27" i="7" l="1"/>
  <c r="F29" i="7" s="1"/>
  <c r="G26" i="7"/>
  <c r="F15" i="7"/>
  <c r="G14" i="7"/>
  <c r="J19" i="7"/>
  <c r="E21" i="7"/>
  <c r="E20" i="7"/>
  <c r="H26" i="7" l="1"/>
  <c r="G27" i="7"/>
  <c r="G29" i="7" s="1"/>
  <c r="F21" i="7"/>
  <c r="F20" i="7"/>
  <c r="G15" i="7"/>
  <c r="H14" i="7"/>
  <c r="H27" i="7" l="1"/>
  <c r="I26" i="7"/>
  <c r="H15" i="7"/>
  <c r="I14" i="7"/>
  <c r="G21" i="7"/>
  <c r="G20" i="7"/>
  <c r="J26" i="7" l="1"/>
  <c r="J27" i="7" s="1"/>
  <c r="J29" i="7" s="1"/>
  <c r="I27" i="7"/>
  <c r="I29" i="7" s="1"/>
  <c r="H29" i="7"/>
  <c r="J14" i="7"/>
  <c r="J15" i="7" s="1"/>
  <c r="I15" i="7"/>
  <c r="H21" i="7"/>
  <c r="H20" i="7"/>
  <c r="I4" i="7" l="1"/>
  <c r="J4" i="7" s="1"/>
  <c r="J21" i="7"/>
  <c r="J20" i="7"/>
  <c r="I21" i="7"/>
  <c r="I20" i="7"/>
  <c r="I6" i="7" l="1"/>
  <c r="J6" i="7" s="1"/>
  <c r="I7" i="7"/>
  <c r="J7" i="7" s="1"/>
  <c r="J10" i="7" l="1"/>
</calcChain>
</file>

<file path=xl/sharedStrings.xml><?xml version="1.0" encoding="utf-8"?>
<sst xmlns="http://schemas.openxmlformats.org/spreadsheetml/2006/main" count="115" uniqueCount="46">
  <si>
    <t>Beginning Inventory</t>
  </si>
  <si>
    <t>Labor Standard (units/worker)</t>
  </si>
  <si>
    <t>Period</t>
  </si>
  <si>
    <t>Demand</t>
  </si>
  <si>
    <t>Production</t>
  </si>
  <si>
    <t>Inventory (Excess Units)</t>
  </si>
  <si>
    <t>Backorders (Units Short)</t>
  </si>
  <si>
    <t>Cumulative Demand</t>
  </si>
  <si>
    <t>Cumulative Production</t>
  </si>
  <si>
    <t>Capacity Planning</t>
  </si>
  <si>
    <t>Workers Hired</t>
  </si>
  <si>
    <t>Workers Layed Off</t>
  </si>
  <si>
    <t>Net Cumulative Demand</t>
  </si>
  <si>
    <t>Production/Inventory Planning</t>
  </si>
  <si>
    <t>Costs</t>
  </si>
  <si>
    <t>Total</t>
  </si>
  <si>
    <t>Per Unit</t>
  </si>
  <si>
    <t>Backorders</t>
  </si>
  <si>
    <t>Hiring</t>
  </si>
  <si>
    <t>Layoff</t>
  </si>
  <si>
    <t>Units</t>
  </si>
  <si>
    <t>Cost</t>
  </si>
  <si>
    <t>Total Costs</t>
  </si>
  <si>
    <t>Regular Time Labor Cost</t>
  </si>
  <si>
    <t>Inventory Holding Cost</t>
  </si>
  <si>
    <t>Beginning Workforce</t>
  </si>
  <si>
    <t>Workforce Available</t>
  </si>
  <si>
    <t>Regular Time Capacity (units)</t>
  </si>
  <si>
    <t>Overtime/Subcontracting (units)</t>
  </si>
  <si>
    <t>Total Production Capacity (units)</t>
  </si>
  <si>
    <t>Aggregate Production Planning</t>
  </si>
  <si>
    <t>Overtime/Subcontracting</t>
  </si>
  <si>
    <t>Oct</t>
  </si>
  <si>
    <t>Nov</t>
  </si>
  <si>
    <t>Dec</t>
  </si>
  <si>
    <t>Jan</t>
  </si>
  <si>
    <t>Feb</t>
  </si>
  <si>
    <t>Mar</t>
  </si>
  <si>
    <t>Apr</t>
  </si>
  <si>
    <t>May</t>
  </si>
  <si>
    <t>Costs (CHF)</t>
  </si>
  <si>
    <t>Cost/unit</t>
  </si>
  <si>
    <t>Required information for developing Aggregate Plan</t>
  </si>
  <si>
    <t>Cells with formula</t>
  </si>
  <si>
    <t>Cells that you need to add info</t>
  </si>
  <si>
    <t>Aggregate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</si>
</sst>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4"/>
      <name val="Arial"/>
    </font>
    <font>
      <sz val="11"/>
      <name val="Helvetica"/>
      <family val="2"/>
    </font>
    <font>
      <b/>
      <sz val="11"/>
      <name val="Helvetica"/>
      <family val="2"/>
    </font>
    <font>
      <b/>
      <sz val="11"/>
      <color theme="0"/>
      <name val="Helvetica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165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left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0" fillId="0" borderId="23" xfId="0" applyBorder="1"/>
    <xf numFmtId="0" fontId="6" fillId="0" borderId="0" xfId="0" applyFont="1"/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164" fontId="0" fillId="4" borderId="3" xfId="0" applyNumberFormat="1" applyFill="1" applyBorder="1"/>
    <xf numFmtId="164" fontId="0" fillId="4" borderId="4" xfId="0" applyNumberFormat="1" applyFill="1" applyBorder="1"/>
    <xf numFmtId="164" fontId="0" fillId="4" borderId="5" xfId="0" applyNumberForma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5" fillId="3" borderId="0" xfId="0" applyFont="1" applyFill="1"/>
    <xf numFmtId="0" fontId="5" fillId="4" borderId="0" xfId="0" applyFont="1" applyFill="1"/>
    <xf numFmtId="0" fontId="8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78841559937629E-2"/>
          <c:y val="4.0541816233280736E-2"/>
          <c:w val="0.74661165639576799"/>
          <c:h val="0.8270530511589270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'Template (with formulas)'!$C$15:$I$15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5-A546-A860-4C2A3C94435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'Template (with formulas)'!$C$19:$I$19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5-A546-A860-4C2A3C944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11568"/>
        <c:axId val="1"/>
      </c:lineChart>
      <c:catAx>
        <c:axId val="9216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1611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080541042735"/>
          <c:y val="0.41893210107723428"/>
          <c:w val="0.14425394927751128"/>
          <c:h val="0.110814297704300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5</xdr:row>
      <xdr:rowOff>177800</xdr:rowOff>
    </xdr:from>
    <xdr:to>
      <xdr:col>18</xdr:col>
      <xdr:colOff>228600</xdr:colOff>
      <xdr:row>25</xdr:row>
      <xdr:rowOff>101600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9EB54E59-C0FC-0B40-A995-DB6A6D26E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opLeftCell="A23" workbookViewId="0">
      <selection activeCell="N23" sqref="N23"/>
    </sheetView>
  </sheetViews>
  <sheetFormatPr baseColWidth="10" defaultRowHeight="18" x14ac:dyDescent="0.2"/>
  <cols>
    <col min="1" max="1" width="27.25" customWidth="1"/>
    <col min="2" max="8" width="7.125" customWidth="1"/>
    <col min="9" max="9" width="8.5" customWidth="1"/>
    <col min="10" max="256" width="8.625" customWidth="1"/>
  </cols>
  <sheetData>
    <row r="1" spans="1:9" x14ac:dyDescent="0.2">
      <c r="A1" t="s">
        <v>30</v>
      </c>
      <c r="D1" s="2"/>
      <c r="G1" s="2" t="s">
        <v>21</v>
      </c>
      <c r="H1" s="2" t="s">
        <v>15</v>
      </c>
      <c r="I1" s="2" t="s">
        <v>15</v>
      </c>
    </row>
    <row r="2" spans="1:9" ht="19" thickBot="1" x14ac:dyDescent="0.25">
      <c r="D2" s="2" t="s">
        <v>14</v>
      </c>
      <c r="G2" s="2" t="s">
        <v>16</v>
      </c>
      <c r="H2" s="2" t="s">
        <v>20</v>
      </c>
      <c r="I2" s="2" t="s">
        <v>21</v>
      </c>
    </row>
    <row r="3" spans="1:9" ht="19" thickTop="1" x14ac:dyDescent="0.2">
      <c r="D3" s="5" t="s">
        <v>23</v>
      </c>
      <c r="E3" s="20"/>
      <c r="F3" s="20"/>
      <c r="G3" s="22"/>
      <c r="H3" s="15"/>
      <c r="I3" s="10"/>
    </row>
    <row r="4" spans="1:9" ht="19" thickBot="1" x14ac:dyDescent="0.25">
      <c r="D4" s="5" t="s">
        <v>31</v>
      </c>
      <c r="E4" s="20"/>
      <c r="F4" s="20"/>
      <c r="G4" s="23"/>
      <c r="H4" s="15"/>
      <c r="I4" s="10"/>
    </row>
    <row r="5" spans="1:9" ht="19" thickTop="1" x14ac:dyDescent="0.2">
      <c r="A5" s="5" t="s">
        <v>0</v>
      </c>
      <c r="B5" s="6"/>
      <c r="D5" s="5" t="s">
        <v>24</v>
      </c>
      <c r="E5" s="20"/>
      <c r="F5" s="20"/>
      <c r="G5" s="23"/>
      <c r="H5" s="15"/>
      <c r="I5" s="10"/>
    </row>
    <row r="6" spans="1:9" x14ac:dyDescent="0.2">
      <c r="A6" s="5" t="s">
        <v>25</v>
      </c>
      <c r="B6" s="7"/>
      <c r="D6" s="5" t="s">
        <v>17</v>
      </c>
      <c r="E6" s="20"/>
      <c r="F6" s="20"/>
      <c r="G6" s="23"/>
      <c r="H6" s="15"/>
      <c r="I6" s="10"/>
    </row>
    <row r="7" spans="1:9" ht="19" thickBot="1" x14ac:dyDescent="0.25">
      <c r="A7" s="5" t="s">
        <v>1</v>
      </c>
      <c r="B7" s="8"/>
      <c r="D7" s="5" t="s">
        <v>18</v>
      </c>
      <c r="E7" s="20"/>
      <c r="F7" s="20"/>
      <c r="G7" s="23"/>
      <c r="H7" s="15"/>
      <c r="I7" s="10"/>
    </row>
    <row r="8" spans="1:9" ht="20" thickTop="1" thickBot="1" x14ac:dyDescent="0.25">
      <c r="D8" s="5" t="s">
        <v>19</v>
      </c>
      <c r="E8" s="20"/>
      <c r="F8" s="20"/>
      <c r="G8" s="24"/>
      <c r="H8" s="15"/>
      <c r="I8" s="10"/>
    </row>
    <row r="9" spans="1:9" ht="19" thickTop="1" x14ac:dyDescent="0.2">
      <c r="G9" s="21" t="s">
        <v>22</v>
      </c>
      <c r="H9" s="20"/>
      <c r="I9" s="10"/>
    </row>
    <row r="11" spans="1:9" ht="19" thickBot="1" x14ac:dyDescent="0.25">
      <c r="A11" s="3" t="s">
        <v>2</v>
      </c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</row>
    <row r="12" spans="1:9" ht="20" thickTop="1" thickBot="1" x14ac:dyDescent="0.25">
      <c r="A12" s="5" t="s">
        <v>3</v>
      </c>
      <c r="B12" s="16"/>
      <c r="C12" s="17"/>
      <c r="D12" s="17"/>
      <c r="E12" s="17"/>
      <c r="F12" s="17"/>
      <c r="G12" s="17"/>
      <c r="H12" s="17"/>
      <c r="I12" s="18"/>
    </row>
    <row r="13" spans="1:9" ht="19" thickTop="1" x14ac:dyDescent="0.2">
      <c r="A13" s="4" t="s">
        <v>7</v>
      </c>
      <c r="B13" s="11"/>
      <c r="C13" s="11"/>
      <c r="D13" s="11"/>
      <c r="E13" s="11"/>
      <c r="F13" s="11"/>
      <c r="G13" s="11"/>
      <c r="H13" s="11"/>
      <c r="I13" s="11"/>
    </row>
    <row r="14" spans="1:9" x14ac:dyDescent="0.2">
      <c r="A14" s="4" t="s">
        <v>12</v>
      </c>
      <c r="B14" s="4"/>
      <c r="C14" s="4"/>
      <c r="D14" s="4"/>
      <c r="E14" s="4"/>
      <c r="F14" s="4"/>
      <c r="G14" s="4"/>
      <c r="H14" s="4"/>
      <c r="I14" s="4"/>
    </row>
    <row r="16" spans="1:9" ht="19" thickBot="1" x14ac:dyDescent="0.25">
      <c r="A16" t="s">
        <v>13</v>
      </c>
    </row>
    <row r="17" spans="1:9" ht="20" thickTop="1" thickBot="1" x14ac:dyDescent="0.25">
      <c r="A17" s="5" t="s">
        <v>4</v>
      </c>
      <c r="B17" s="12"/>
      <c r="C17" s="13"/>
      <c r="D17" s="13"/>
      <c r="E17" s="13"/>
      <c r="F17" s="13"/>
      <c r="G17" s="13"/>
      <c r="H17" s="13"/>
      <c r="I17" s="14"/>
    </row>
    <row r="18" spans="1:9" ht="19" thickTop="1" x14ac:dyDescent="0.2">
      <c r="A18" s="4" t="s">
        <v>8</v>
      </c>
      <c r="B18" s="11"/>
      <c r="C18" s="11"/>
      <c r="D18" s="11"/>
      <c r="E18" s="11"/>
      <c r="F18" s="11"/>
      <c r="G18" s="11"/>
      <c r="H18" s="11"/>
      <c r="I18" s="11"/>
    </row>
    <row r="19" spans="1:9" x14ac:dyDescent="0.2">
      <c r="A19" s="4" t="s">
        <v>5</v>
      </c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 t="s">
        <v>6</v>
      </c>
      <c r="B20" s="4"/>
      <c r="C20" s="4"/>
      <c r="D20" s="4"/>
      <c r="E20" s="4"/>
      <c r="F20" s="4"/>
      <c r="G20" s="4"/>
      <c r="H20" s="4"/>
      <c r="I20" s="4"/>
    </row>
    <row r="22" spans="1:9" ht="19" thickBot="1" x14ac:dyDescent="0.25">
      <c r="A22" t="s">
        <v>9</v>
      </c>
    </row>
    <row r="23" spans="1:9" ht="19" thickTop="1" x14ac:dyDescent="0.2">
      <c r="A23" s="5" t="s">
        <v>10</v>
      </c>
      <c r="B23" s="25"/>
      <c r="C23" s="26"/>
      <c r="D23" s="26"/>
      <c r="E23" s="26"/>
      <c r="F23" s="26"/>
      <c r="G23" s="26"/>
      <c r="H23" s="26"/>
      <c r="I23" s="27"/>
    </row>
    <row r="24" spans="1:9" ht="19" thickBot="1" x14ac:dyDescent="0.25">
      <c r="A24" s="5" t="s">
        <v>11</v>
      </c>
      <c r="B24" s="28"/>
      <c r="C24" s="29"/>
      <c r="D24" s="29"/>
      <c r="E24" s="29"/>
      <c r="F24" s="29"/>
      <c r="G24" s="29"/>
      <c r="H24" s="29"/>
      <c r="I24" s="30"/>
    </row>
    <row r="25" spans="1:9" ht="19" thickTop="1" x14ac:dyDescent="0.2">
      <c r="A25" s="4" t="s">
        <v>26</v>
      </c>
      <c r="B25" s="11"/>
      <c r="C25" s="11"/>
      <c r="D25" s="11"/>
      <c r="E25" s="11"/>
      <c r="F25" s="11"/>
      <c r="G25" s="11"/>
      <c r="H25" s="11"/>
      <c r="I25" s="11"/>
    </row>
    <row r="26" spans="1:9" ht="19" thickBot="1" x14ac:dyDescent="0.25">
      <c r="A26" s="4" t="s">
        <v>27</v>
      </c>
      <c r="B26" s="19"/>
      <c r="C26" s="19"/>
      <c r="D26" s="19"/>
      <c r="E26" s="19"/>
      <c r="F26" s="19"/>
      <c r="G26" s="19"/>
      <c r="H26" s="19"/>
      <c r="I26" s="19"/>
    </row>
    <row r="27" spans="1:9" ht="20" thickTop="1" thickBot="1" x14ac:dyDescent="0.25">
      <c r="A27" s="5" t="s">
        <v>28</v>
      </c>
      <c r="B27" s="12"/>
      <c r="C27" s="13"/>
      <c r="D27" s="13"/>
      <c r="E27" s="13"/>
      <c r="F27" s="13"/>
      <c r="G27" s="13"/>
      <c r="H27" s="13"/>
      <c r="I27" s="14"/>
    </row>
    <row r="28" spans="1:9" ht="19" thickTop="1" x14ac:dyDescent="0.2">
      <c r="A28" s="4" t="s">
        <v>29</v>
      </c>
      <c r="B28" s="11"/>
      <c r="C28" s="11"/>
      <c r="D28" s="11"/>
      <c r="E28" s="11"/>
      <c r="F28" s="11"/>
      <c r="G28" s="11"/>
      <c r="H28" s="11"/>
      <c r="I28" s="11"/>
    </row>
    <row r="40" spans="4:4" x14ac:dyDescent="0.2">
      <c r="D40" s="1"/>
    </row>
  </sheetData>
  <phoneticPr fontId="0" type="noConversion"/>
  <pageMargins left="0.75" right="0.75" top="0.51" bottom="0.41" header="0.5" footer="0.5"/>
  <pageSetup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showGridLines="0" tabSelected="1" zoomScale="80" zoomScaleNormal="80" workbookViewId="0">
      <selection activeCell="A12" sqref="A12"/>
    </sheetView>
  </sheetViews>
  <sheetFormatPr baseColWidth="10" defaultRowHeight="18" x14ac:dyDescent="0.2"/>
  <cols>
    <col min="1" max="1" width="3.875" customWidth="1"/>
    <col min="2" max="2" width="27.25" customWidth="1"/>
    <col min="3" max="9" width="7.125" customWidth="1"/>
    <col min="10" max="10" width="8.5" customWidth="1"/>
    <col min="11" max="257" width="8.625" customWidth="1"/>
  </cols>
  <sheetData>
    <row r="1" spans="1:10" x14ac:dyDescent="0.2">
      <c r="A1" s="68"/>
      <c r="B1" s="71" t="s">
        <v>45</v>
      </c>
      <c r="C1" s="71"/>
      <c r="D1" s="71"/>
      <c r="E1" s="71"/>
      <c r="F1" s="71"/>
      <c r="G1" s="71"/>
      <c r="H1" s="71"/>
      <c r="I1" s="71"/>
      <c r="J1" s="71"/>
    </row>
    <row r="2" spans="1:10" x14ac:dyDescent="0.2">
      <c r="B2" s="47"/>
      <c r="E2" s="2"/>
      <c r="H2" s="2" t="s">
        <v>21</v>
      </c>
      <c r="I2" s="2" t="s">
        <v>15</v>
      </c>
      <c r="J2" s="2" t="s">
        <v>15</v>
      </c>
    </row>
    <row r="3" spans="1:10" ht="19" thickBot="1" x14ac:dyDescent="0.25">
      <c r="A3" s="69">
        <v>1</v>
      </c>
      <c r="E3" s="2" t="s">
        <v>14</v>
      </c>
      <c r="H3" s="2" t="s">
        <v>16</v>
      </c>
      <c r="I3" s="2" t="s">
        <v>20</v>
      </c>
      <c r="J3" s="2" t="s">
        <v>21</v>
      </c>
    </row>
    <row r="4" spans="1:10" ht="19" thickTop="1" x14ac:dyDescent="0.2">
      <c r="E4" s="5" t="s">
        <v>23</v>
      </c>
      <c r="F4" s="20"/>
      <c r="G4" s="20"/>
      <c r="H4" s="60"/>
      <c r="I4" s="15">
        <f>SUM(C27:J27)</f>
        <v>0</v>
      </c>
      <c r="J4" s="10">
        <f t="shared" ref="J4:J9" si="0">H4*I4</f>
        <v>0</v>
      </c>
    </row>
    <row r="5" spans="1:10" ht="19" thickBot="1" x14ac:dyDescent="0.25">
      <c r="E5" s="5" t="s">
        <v>31</v>
      </c>
      <c r="F5" s="20"/>
      <c r="G5" s="20"/>
      <c r="H5" s="61"/>
      <c r="I5" s="15">
        <f>SUM(C28:J28)</f>
        <v>0</v>
      </c>
      <c r="J5" s="10">
        <f t="shared" si="0"/>
        <v>0</v>
      </c>
    </row>
    <row r="6" spans="1:10" ht="19" thickTop="1" x14ac:dyDescent="0.2">
      <c r="B6" s="5" t="s">
        <v>0</v>
      </c>
      <c r="C6" s="63"/>
      <c r="E6" s="5" t="s">
        <v>24</v>
      </c>
      <c r="F6" s="20"/>
      <c r="G6" s="20"/>
      <c r="H6" s="61"/>
      <c r="I6" s="15">
        <f>SUM(C20:J20)</f>
        <v>0</v>
      </c>
      <c r="J6" s="10">
        <f t="shared" si="0"/>
        <v>0</v>
      </c>
    </row>
    <row r="7" spans="1:10" x14ac:dyDescent="0.2">
      <c r="B7" s="5" t="s">
        <v>25</v>
      </c>
      <c r="C7" s="64"/>
      <c r="E7" s="5" t="s">
        <v>17</v>
      </c>
      <c r="F7" s="20"/>
      <c r="G7" s="20"/>
      <c r="H7" s="61"/>
      <c r="I7" s="15">
        <f>SUM(C21:J21)</f>
        <v>0</v>
      </c>
      <c r="J7" s="10">
        <f t="shared" si="0"/>
        <v>0</v>
      </c>
    </row>
    <row r="8" spans="1:10" ht="19" thickBot="1" x14ac:dyDescent="0.25">
      <c r="B8" s="5" t="s">
        <v>1</v>
      </c>
      <c r="C8" s="65"/>
      <c r="E8" s="5" t="s">
        <v>18</v>
      </c>
      <c r="F8" s="20"/>
      <c r="G8" s="20"/>
      <c r="H8" s="61"/>
      <c r="I8" s="15">
        <f>SUM(C24:J24)</f>
        <v>0</v>
      </c>
      <c r="J8" s="10">
        <f t="shared" si="0"/>
        <v>0</v>
      </c>
    </row>
    <row r="9" spans="1:10" ht="20" thickTop="1" thickBot="1" x14ac:dyDescent="0.25">
      <c r="E9" s="5" t="s">
        <v>19</v>
      </c>
      <c r="F9" s="20"/>
      <c r="G9" s="20"/>
      <c r="H9" s="62"/>
      <c r="I9" s="15">
        <f>SUM(C25:J25)</f>
        <v>0</v>
      </c>
      <c r="J9" s="10">
        <f t="shared" si="0"/>
        <v>0</v>
      </c>
    </row>
    <row r="10" spans="1:10" ht="19" thickTop="1" x14ac:dyDescent="0.2">
      <c r="H10" s="21" t="s">
        <v>22</v>
      </c>
      <c r="I10" s="20"/>
      <c r="J10" s="10">
        <f>SUM(J4:J9)</f>
        <v>0</v>
      </c>
    </row>
    <row r="12" spans="1:10" ht="19" thickBot="1" x14ac:dyDescent="0.25">
      <c r="A12" s="69">
        <v>2</v>
      </c>
      <c r="B12" s="33" t="s">
        <v>2</v>
      </c>
      <c r="C12" s="34" t="s">
        <v>32</v>
      </c>
      <c r="D12" s="34" t="s">
        <v>33</v>
      </c>
      <c r="E12" s="34" t="s">
        <v>34</v>
      </c>
      <c r="F12" s="34" t="s">
        <v>35</v>
      </c>
      <c r="G12" s="34" t="s">
        <v>36</v>
      </c>
      <c r="H12" s="34" t="s">
        <v>37</v>
      </c>
      <c r="I12" s="34" t="s">
        <v>38</v>
      </c>
      <c r="J12" s="34" t="s">
        <v>39</v>
      </c>
    </row>
    <row r="13" spans="1:10" ht="20" thickTop="1" thickBot="1" x14ac:dyDescent="0.25">
      <c r="B13" s="5" t="s">
        <v>3</v>
      </c>
      <c r="C13" s="57"/>
      <c r="D13" s="58"/>
      <c r="E13" s="58"/>
      <c r="F13" s="58"/>
      <c r="G13" s="58"/>
      <c r="H13" s="58"/>
      <c r="I13" s="58"/>
      <c r="J13" s="59"/>
    </row>
    <row r="14" spans="1:10" ht="19" thickTop="1" x14ac:dyDescent="0.2">
      <c r="B14" s="4" t="s">
        <v>7</v>
      </c>
      <c r="C14" s="48">
        <f>C13</f>
        <v>0</v>
      </c>
      <c r="D14" s="48">
        <f t="shared" ref="D14:J14" si="1">C14+D13</f>
        <v>0</v>
      </c>
      <c r="E14" s="48">
        <f t="shared" si="1"/>
        <v>0</v>
      </c>
      <c r="F14" s="48">
        <f t="shared" si="1"/>
        <v>0</v>
      </c>
      <c r="G14" s="48">
        <f t="shared" si="1"/>
        <v>0</v>
      </c>
      <c r="H14" s="48">
        <f t="shared" si="1"/>
        <v>0</v>
      </c>
      <c r="I14" s="48">
        <f t="shared" si="1"/>
        <v>0</v>
      </c>
      <c r="J14" s="48">
        <f t="shared" si="1"/>
        <v>0</v>
      </c>
    </row>
    <row r="15" spans="1:10" x14ac:dyDescent="0.2">
      <c r="B15" s="4" t="s">
        <v>12</v>
      </c>
      <c r="C15" s="49">
        <f t="shared" ref="C15:J15" si="2">C14-BeginningInventory</f>
        <v>0</v>
      </c>
      <c r="D15" s="49">
        <f t="shared" si="2"/>
        <v>0</v>
      </c>
      <c r="E15" s="49">
        <f t="shared" si="2"/>
        <v>0</v>
      </c>
      <c r="F15" s="49">
        <f t="shared" si="2"/>
        <v>0</v>
      </c>
      <c r="G15" s="49">
        <f t="shared" si="2"/>
        <v>0</v>
      </c>
      <c r="H15" s="49">
        <f t="shared" si="2"/>
        <v>0</v>
      </c>
      <c r="I15" s="49">
        <f t="shared" si="2"/>
        <v>0</v>
      </c>
      <c r="J15" s="49">
        <f t="shared" si="2"/>
        <v>0</v>
      </c>
    </row>
    <row r="17" spans="1:10" ht="19" thickBot="1" x14ac:dyDescent="0.25">
      <c r="A17" s="69">
        <v>3</v>
      </c>
      <c r="B17" s="70" t="s">
        <v>13</v>
      </c>
      <c r="C17" s="34" t="s">
        <v>32</v>
      </c>
      <c r="D17" s="34" t="s">
        <v>33</v>
      </c>
      <c r="E17" s="34" t="s">
        <v>34</v>
      </c>
      <c r="F17" s="34" t="s">
        <v>35</v>
      </c>
      <c r="G17" s="34" t="s">
        <v>36</v>
      </c>
      <c r="H17" s="34" t="s">
        <v>37</v>
      </c>
      <c r="I17" s="34" t="s">
        <v>38</v>
      </c>
      <c r="J17" s="34" t="s">
        <v>39</v>
      </c>
    </row>
    <row r="18" spans="1:10" ht="20" thickTop="1" thickBot="1" x14ac:dyDescent="0.25">
      <c r="B18" s="5" t="s">
        <v>4</v>
      </c>
      <c r="C18" s="51"/>
      <c r="D18" s="52"/>
      <c r="E18" s="52"/>
      <c r="F18" s="52"/>
      <c r="G18" s="52"/>
      <c r="H18" s="52"/>
      <c r="I18" s="52"/>
      <c r="J18" s="52"/>
    </row>
    <row r="19" spans="1:10" ht="19" thickTop="1" x14ac:dyDescent="0.2">
      <c r="B19" s="4" t="s">
        <v>8</v>
      </c>
      <c r="C19" s="48">
        <f>C18</f>
        <v>0</v>
      </c>
      <c r="D19" s="48">
        <f t="shared" ref="D19:J19" si="3">C19+D18</f>
        <v>0</v>
      </c>
      <c r="E19" s="48">
        <f t="shared" si="3"/>
        <v>0</v>
      </c>
      <c r="F19" s="48">
        <f t="shared" si="3"/>
        <v>0</v>
      </c>
      <c r="G19" s="48">
        <f t="shared" si="3"/>
        <v>0</v>
      </c>
      <c r="H19" s="48">
        <f t="shared" si="3"/>
        <v>0</v>
      </c>
      <c r="I19" s="48">
        <f t="shared" si="3"/>
        <v>0</v>
      </c>
      <c r="J19" s="48">
        <f t="shared" si="3"/>
        <v>0</v>
      </c>
    </row>
    <row r="20" spans="1:10" x14ac:dyDescent="0.2">
      <c r="B20" s="4" t="s">
        <v>5</v>
      </c>
      <c r="C20" s="49">
        <f t="shared" ref="C20:J20" si="4">MAX(0,C19-C15)</f>
        <v>0</v>
      </c>
      <c r="D20" s="49">
        <f t="shared" si="4"/>
        <v>0</v>
      </c>
      <c r="E20" s="49">
        <f t="shared" si="4"/>
        <v>0</v>
      </c>
      <c r="F20" s="49">
        <f t="shared" si="4"/>
        <v>0</v>
      </c>
      <c r="G20" s="49">
        <f t="shared" si="4"/>
        <v>0</v>
      </c>
      <c r="H20" s="49">
        <f t="shared" si="4"/>
        <v>0</v>
      </c>
      <c r="I20" s="49">
        <f t="shared" si="4"/>
        <v>0</v>
      </c>
      <c r="J20" s="49">
        <f t="shared" si="4"/>
        <v>0</v>
      </c>
    </row>
    <row r="21" spans="1:10" x14ac:dyDescent="0.2">
      <c r="B21" s="4" t="s">
        <v>6</v>
      </c>
      <c r="C21" s="49">
        <f t="shared" ref="C21:I21" si="5">MAX(0,C15-C19)</f>
        <v>0</v>
      </c>
      <c r="D21" s="49">
        <f t="shared" si="5"/>
        <v>0</v>
      </c>
      <c r="E21" s="49">
        <f t="shared" si="5"/>
        <v>0</v>
      </c>
      <c r="F21" s="49">
        <f t="shared" si="5"/>
        <v>0</v>
      </c>
      <c r="G21" s="49">
        <f t="shared" si="5"/>
        <v>0</v>
      </c>
      <c r="H21" s="49">
        <f t="shared" si="5"/>
        <v>0</v>
      </c>
      <c r="I21" s="49">
        <f t="shared" si="5"/>
        <v>0</v>
      </c>
      <c r="J21" s="49">
        <f>MAX(0,J15-J19)</f>
        <v>0</v>
      </c>
    </row>
    <row r="23" spans="1:10" ht="19" thickBot="1" x14ac:dyDescent="0.25">
      <c r="A23" s="69">
        <v>4</v>
      </c>
      <c r="B23" s="70" t="s">
        <v>9</v>
      </c>
      <c r="C23" s="34" t="s">
        <v>32</v>
      </c>
      <c r="D23" s="34" t="s">
        <v>33</v>
      </c>
      <c r="E23" s="34" t="s">
        <v>34</v>
      </c>
      <c r="F23" s="34" t="s">
        <v>35</v>
      </c>
      <c r="G23" s="34" t="s">
        <v>36</v>
      </c>
      <c r="H23" s="34" t="s">
        <v>37</v>
      </c>
      <c r="I23" s="34" t="s">
        <v>38</v>
      </c>
      <c r="J23" s="34" t="s">
        <v>39</v>
      </c>
    </row>
    <row r="24" spans="1:10" ht="19" thickTop="1" x14ac:dyDescent="0.2">
      <c r="B24" s="5" t="s">
        <v>10</v>
      </c>
      <c r="C24" s="53"/>
      <c r="D24" s="54"/>
      <c r="E24" s="54"/>
      <c r="F24" s="54"/>
      <c r="G24" s="54"/>
      <c r="H24" s="54"/>
      <c r="I24" s="54"/>
      <c r="J24" s="54"/>
    </row>
    <row r="25" spans="1:10" ht="19" thickBot="1" x14ac:dyDescent="0.25">
      <c r="B25" s="5" t="s">
        <v>11</v>
      </c>
      <c r="C25" s="55"/>
      <c r="D25" s="56"/>
      <c r="E25" s="56"/>
      <c r="F25" s="56"/>
      <c r="G25" s="56"/>
      <c r="H25" s="56"/>
      <c r="I25" s="56"/>
      <c r="J25" s="56"/>
    </row>
    <row r="26" spans="1:10" ht="19" thickTop="1" x14ac:dyDescent="0.2">
      <c r="B26" s="4" t="s">
        <v>26</v>
      </c>
      <c r="C26" s="48">
        <f>C7+C24-C25</f>
        <v>0</v>
      </c>
      <c r="D26" s="48">
        <f t="shared" ref="D26:J26" si="6">C26+D24-D25</f>
        <v>0</v>
      </c>
      <c r="E26" s="48">
        <f t="shared" si="6"/>
        <v>0</v>
      </c>
      <c r="F26" s="48">
        <f t="shared" si="6"/>
        <v>0</v>
      </c>
      <c r="G26" s="48">
        <f t="shared" si="6"/>
        <v>0</v>
      </c>
      <c r="H26" s="48">
        <f t="shared" si="6"/>
        <v>0</v>
      </c>
      <c r="I26" s="48">
        <f t="shared" si="6"/>
        <v>0</v>
      </c>
      <c r="J26" s="48">
        <f t="shared" si="6"/>
        <v>0</v>
      </c>
    </row>
    <row r="27" spans="1:10" ht="19" thickBot="1" x14ac:dyDescent="0.25">
      <c r="B27" s="4" t="s">
        <v>27</v>
      </c>
      <c r="C27" s="50">
        <f t="shared" ref="C27:J27" si="7">LaborStandard*C26</f>
        <v>0</v>
      </c>
      <c r="D27" s="50">
        <f t="shared" si="7"/>
        <v>0</v>
      </c>
      <c r="E27" s="50">
        <f t="shared" si="7"/>
        <v>0</v>
      </c>
      <c r="F27" s="50">
        <f t="shared" si="7"/>
        <v>0</v>
      </c>
      <c r="G27" s="50">
        <f t="shared" si="7"/>
        <v>0</v>
      </c>
      <c r="H27" s="50">
        <f t="shared" si="7"/>
        <v>0</v>
      </c>
      <c r="I27" s="50">
        <f t="shared" si="7"/>
        <v>0</v>
      </c>
      <c r="J27" s="50">
        <f t="shared" si="7"/>
        <v>0</v>
      </c>
    </row>
    <row r="28" spans="1:10" ht="20" thickTop="1" thickBot="1" x14ac:dyDescent="0.25">
      <c r="B28" s="5" t="s">
        <v>28</v>
      </c>
      <c r="C28" s="51"/>
      <c r="D28" s="52"/>
      <c r="E28" s="52"/>
      <c r="F28" s="52"/>
      <c r="G28" s="52"/>
      <c r="H28" s="52"/>
      <c r="I28" s="52"/>
      <c r="J28" s="52"/>
    </row>
    <row r="29" spans="1:10" ht="19" thickTop="1" x14ac:dyDescent="0.2">
      <c r="B29" s="4" t="s">
        <v>29</v>
      </c>
      <c r="C29" s="48">
        <f t="shared" ref="C29:J29" si="8">C27+C28</f>
        <v>0</v>
      </c>
      <c r="D29" s="48">
        <f t="shared" si="8"/>
        <v>0</v>
      </c>
      <c r="E29" s="48">
        <f t="shared" si="8"/>
        <v>0</v>
      </c>
      <c r="F29" s="48">
        <f t="shared" si="8"/>
        <v>0</v>
      </c>
      <c r="G29" s="48">
        <f t="shared" si="8"/>
        <v>0</v>
      </c>
      <c r="H29" s="48">
        <f t="shared" si="8"/>
        <v>0</v>
      </c>
      <c r="I29" s="48">
        <f t="shared" si="8"/>
        <v>0</v>
      </c>
      <c r="J29" s="48">
        <f t="shared" si="8"/>
        <v>0</v>
      </c>
    </row>
    <row r="32" spans="1:10" x14ac:dyDescent="0.2">
      <c r="B32" s="67" t="s">
        <v>44</v>
      </c>
    </row>
    <row r="33" spans="2:5" x14ac:dyDescent="0.2">
      <c r="B33" s="66" t="s">
        <v>43</v>
      </c>
    </row>
    <row r="41" spans="2:5" x14ac:dyDescent="0.2">
      <c r="E41" s="1"/>
    </row>
  </sheetData>
  <mergeCells count="1">
    <mergeCell ref="B1:J1"/>
  </mergeCells>
  <phoneticPr fontId="0" type="noConversion"/>
  <pageMargins left="0.75" right="0.75" top="0.51" bottom="0.41" header="0.5" footer="0.5"/>
  <pageSetup orientation="landscape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3DF8-B076-6C45-A788-C6B012421732}">
  <dimension ref="A1:J19"/>
  <sheetViews>
    <sheetView showGridLines="0" zoomScale="90" zoomScaleNormal="90" workbookViewId="0">
      <selection activeCell="A18" sqref="A18"/>
    </sheetView>
  </sheetViews>
  <sheetFormatPr baseColWidth="10" defaultRowHeight="18" x14ac:dyDescent="0.2"/>
  <cols>
    <col min="1" max="1" width="2.625" customWidth="1"/>
    <col min="2" max="2" width="19.25" bestFit="1" customWidth="1"/>
    <col min="5" max="5" width="10.625" style="36"/>
  </cols>
  <sheetData>
    <row r="1" spans="1:5" ht="10" customHeight="1" x14ac:dyDescent="0.2"/>
    <row r="2" spans="1:5" x14ac:dyDescent="0.2">
      <c r="A2" s="74">
        <v>1</v>
      </c>
      <c r="B2" s="45" t="s">
        <v>42</v>
      </c>
      <c r="C2" s="46"/>
      <c r="D2" s="46"/>
    </row>
    <row r="4" spans="1:5" x14ac:dyDescent="0.2">
      <c r="B4" s="31" t="s">
        <v>0</v>
      </c>
      <c r="C4" s="32">
        <v>2500</v>
      </c>
      <c r="D4" s="3"/>
      <c r="E4" s="37"/>
    </row>
    <row r="5" spans="1:5" x14ac:dyDescent="0.2">
      <c r="B5" s="31" t="s">
        <v>25</v>
      </c>
      <c r="C5" s="32">
        <v>18</v>
      </c>
      <c r="D5" s="3"/>
      <c r="E5" s="37"/>
    </row>
    <row r="6" spans="1:5" x14ac:dyDescent="0.2">
      <c r="B6" s="31" t="s">
        <v>1</v>
      </c>
      <c r="C6" s="32">
        <v>250</v>
      </c>
      <c r="D6" s="3"/>
      <c r="E6" s="37"/>
    </row>
    <row r="7" spans="1:5" x14ac:dyDescent="0.2">
      <c r="B7" s="31"/>
      <c r="C7" s="32"/>
      <c r="D7" s="3"/>
      <c r="E7" s="37"/>
    </row>
    <row r="8" spans="1:5" x14ac:dyDescent="0.2">
      <c r="B8" s="38"/>
      <c r="C8" s="39"/>
      <c r="D8" s="39"/>
      <c r="E8" s="40"/>
    </row>
    <row r="9" spans="1:5" x14ac:dyDescent="0.2">
      <c r="B9" s="41" t="s">
        <v>40</v>
      </c>
      <c r="C9" s="42" t="s">
        <v>41</v>
      </c>
      <c r="D9" s="39"/>
    </row>
    <row r="10" spans="1:5" x14ac:dyDescent="0.2">
      <c r="B10" s="39" t="s">
        <v>23</v>
      </c>
      <c r="C10" s="44">
        <v>43</v>
      </c>
      <c r="D10" s="39"/>
    </row>
    <row r="11" spans="1:5" x14ac:dyDescent="0.2">
      <c r="B11" s="39" t="s">
        <v>31</v>
      </c>
      <c r="C11" s="43">
        <v>14.4</v>
      </c>
      <c r="D11" s="39"/>
    </row>
    <row r="12" spans="1:5" x14ac:dyDescent="0.2">
      <c r="B12" s="39" t="s">
        <v>24</v>
      </c>
      <c r="C12" s="44">
        <v>5</v>
      </c>
      <c r="D12" s="39"/>
    </row>
    <row r="13" spans="1:5" x14ac:dyDescent="0.2">
      <c r="B13" s="39" t="s">
        <v>17</v>
      </c>
      <c r="C13" s="43">
        <v>7.5</v>
      </c>
      <c r="D13" s="39"/>
    </row>
    <row r="14" spans="1:5" x14ac:dyDescent="0.2">
      <c r="B14" s="39" t="s">
        <v>18</v>
      </c>
      <c r="C14" s="44">
        <v>500</v>
      </c>
      <c r="D14" s="39"/>
    </row>
    <row r="15" spans="1:5" x14ac:dyDescent="0.2">
      <c r="B15" s="39" t="s">
        <v>19</v>
      </c>
      <c r="C15" s="44">
        <v>750</v>
      </c>
      <c r="D15" s="39"/>
    </row>
    <row r="18" spans="1:10" x14ac:dyDescent="0.2">
      <c r="A18" s="74">
        <v>2</v>
      </c>
      <c r="B18" s="73" t="s">
        <v>2</v>
      </c>
      <c r="C18" s="34" t="s">
        <v>32</v>
      </c>
      <c r="D18" s="34" t="s">
        <v>33</v>
      </c>
      <c r="E18" s="34" t="s">
        <v>34</v>
      </c>
      <c r="F18" s="34" t="s">
        <v>35</v>
      </c>
      <c r="G18" s="34" t="s">
        <v>36</v>
      </c>
      <c r="H18" s="34" t="s">
        <v>37</v>
      </c>
      <c r="I18" s="34" t="s">
        <v>38</v>
      </c>
      <c r="J18" s="72"/>
    </row>
    <row r="19" spans="1:10" x14ac:dyDescent="0.2">
      <c r="B19" s="39" t="s">
        <v>3</v>
      </c>
      <c r="C19" s="35">
        <v>3000</v>
      </c>
      <c r="D19" s="35">
        <v>6000</v>
      </c>
      <c r="E19" s="35">
        <v>2000</v>
      </c>
      <c r="F19" s="35">
        <v>1500</v>
      </c>
      <c r="G19" s="35">
        <v>4000</v>
      </c>
      <c r="H19" s="35">
        <v>5500</v>
      </c>
      <c r="I19" s="35">
        <v>8500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Template (no formulas)</vt:lpstr>
      <vt:lpstr>Template (with formulas)</vt:lpstr>
      <vt:lpstr>Required info</vt:lpstr>
      <vt:lpstr>'Template (no formulas)'!BeginningInventory</vt:lpstr>
      <vt:lpstr>'Template (with formulas)'!BeginningInventory</vt:lpstr>
      <vt:lpstr>'Template (no formulas)'!LaborStandard</vt:lpstr>
      <vt:lpstr>'Template (with formulas)'!LaborStandard</vt:lpstr>
      <vt:lpstr>'Template (no formulas)'!Print_Area</vt:lpstr>
      <vt:lpstr>'Template (with formulas)'!Print_Area</vt:lpstr>
    </vt:vector>
  </TitlesOfParts>
  <Company>CSU, Northridge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 Dechter</dc:creator>
  <cp:lastModifiedBy>Amin</cp:lastModifiedBy>
  <cp:lastPrinted>2002-11-04T21:14:02Z</cp:lastPrinted>
  <dcterms:created xsi:type="dcterms:W3CDTF">2002-11-04T17:10:01Z</dcterms:created>
  <dcterms:modified xsi:type="dcterms:W3CDTF">2019-11-01T09:49:46Z</dcterms:modified>
</cp:coreProperties>
</file>