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Shared drives\CIRAIG_education\1_Cours académiques\2_Cycles supérieurs\DDI8003\2020A\TPs\TP5\"/>
    </mc:Choice>
  </mc:AlternateContent>
  <xr:revisionPtr revIDLastSave="0" documentId="13_ncr:1_{282440B0-C74D-4621-84DC-6D9008B32110}" xr6:coauthVersionLast="45" xr6:coauthVersionMax="45" xr10:uidLastSave="{00000000-0000-0000-0000-000000000000}"/>
  <bookViews>
    <workbookView xWindow="20370" yWindow="-6900" windowWidth="29040" windowHeight="15840" activeTab="2" xr2:uid="{00000000-000D-0000-FFFF-FFFF00000000}"/>
  </bookViews>
  <sheets>
    <sheet name="Q1a)" sheetId="11" r:id="rId1"/>
    <sheet name="Q1b)" sheetId="6" r:id="rId2"/>
    <sheet name="Q2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8" l="1"/>
  <c r="E52" i="8"/>
  <c r="F52" i="8"/>
  <c r="G52" i="8"/>
  <c r="D53" i="8"/>
  <c r="E53" i="8"/>
  <c r="F53" i="8"/>
  <c r="G53" i="8"/>
  <c r="D54" i="8"/>
  <c r="E54" i="8"/>
  <c r="F54" i="8"/>
  <c r="G54" i="8"/>
  <c r="G51" i="8"/>
  <c r="F51" i="8"/>
  <c r="E51" i="8"/>
  <c r="D51" i="8"/>
  <c r="G47" i="8"/>
  <c r="G46" i="8"/>
  <c r="G45" i="8"/>
  <c r="G44" i="8"/>
  <c r="F47" i="8"/>
  <c r="F46" i="8"/>
  <c r="F45" i="8"/>
  <c r="F44" i="8"/>
  <c r="E47" i="8"/>
  <c r="E46" i="8"/>
  <c r="E45" i="8"/>
  <c r="E44" i="8"/>
  <c r="D47" i="8"/>
  <c r="D46" i="8"/>
  <c r="D45" i="8"/>
  <c r="D44" i="8"/>
  <c r="C47" i="8"/>
  <c r="C46" i="8"/>
  <c r="C45" i="8"/>
  <c r="C44" i="8"/>
  <c r="AC9" i="8"/>
  <c r="E42" i="6"/>
  <c r="D42" i="6"/>
  <c r="C42" i="6"/>
  <c r="N53" i="11"/>
  <c r="M53" i="11"/>
  <c r="N52" i="11"/>
  <c r="M52" i="11"/>
  <c r="N51" i="11"/>
  <c r="M51" i="11"/>
  <c r="N50" i="11"/>
  <c r="M50" i="11"/>
  <c r="N49" i="11"/>
  <c r="M49" i="11"/>
  <c r="N48" i="11"/>
  <c r="M48" i="11"/>
  <c r="N47" i="11"/>
  <c r="M47" i="11"/>
  <c r="N46" i="11"/>
  <c r="M46" i="11"/>
  <c r="N44" i="11"/>
  <c r="M44" i="11"/>
  <c r="N43" i="11"/>
  <c r="M43" i="11"/>
  <c r="N42" i="11"/>
  <c r="M42" i="11"/>
  <c r="N41" i="11"/>
  <c r="M41" i="11"/>
  <c r="N40" i="11"/>
  <c r="M40" i="11"/>
  <c r="N39" i="11"/>
  <c r="M39" i="11"/>
  <c r="N38" i="11"/>
  <c r="M38" i="11"/>
  <c r="N37" i="11"/>
  <c r="M37" i="11"/>
  <c r="N36" i="11"/>
  <c r="M36" i="11"/>
  <c r="F37" i="11"/>
  <c r="G37" i="11"/>
  <c r="F38" i="11"/>
  <c r="G38" i="11"/>
  <c r="F39" i="11"/>
  <c r="G39" i="11"/>
  <c r="F40" i="11"/>
  <c r="G40" i="11"/>
  <c r="F41" i="11"/>
  <c r="G41" i="11"/>
  <c r="F42" i="11"/>
  <c r="G42" i="11"/>
  <c r="F43" i="11"/>
  <c r="G43" i="11"/>
  <c r="F44" i="11"/>
  <c r="G44" i="11"/>
  <c r="F45" i="11"/>
  <c r="G45" i="11"/>
  <c r="F46" i="11"/>
  <c r="G46" i="11"/>
  <c r="F47" i="11"/>
  <c r="G47" i="11"/>
  <c r="F48" i="11"/>
  <c r="G48" i="11"/>
  <c r="F49" i="11"/>
  <c r="G49" i="11"/>
  <c r="F50" i="11"/>
  <c r="G50" i="11"/>
  <c r="F51" i="11"/>
  <c r="G51" i="11"/>
  <c r="F52" i="11"/>
  <c r="G52" i="11"/>
  <c r="F53" i="11"/>
  <c r="G53" i="11"/>
  <c r="G36" i="11"/>
  <c r="F36" i="11"/>
</calcChain>
</file>

<file path=xl/sharedStrings.xml><?xml version="1.0" encoding="utf-8"?>
<sst xmlns="http://schemas.openxmlformats.org/spreadsheetml/2006/main" count="633" uniqueCount="117">
  <si>
    <t>Name</t>
  </si>
  <si>
    <t>Category</t>
  </si>
  <si>
    <t>Inventory result</t>
  </si>
  <si>
    <t>Unit</t>
  </si>
  <si>
    <t>Impact factor</t>
  </si>
  <si>
    <t>Impact result</t>
  </si>
  <si>
    <r>
      <rPr>
        <b/>
        <sz val="11"/>
        <color theme="1"/>
        <rFont val="Calibri"/>
        <family val="2"/>
        <scheme val="minor"/>
      </rPr>
      <t>Q2</t>
    </r>
    <r>
      <rPr>
        <sz val="11"/>
        <color theme="1"/>
        <rFont val="Calibri"/>
        <family val="2"/>
        <scheme val="minor"/>
      </rPr>
      <t xml:space="preserve"> - Analyse de sensibilité (diagramme de tornade)
</t>
    </r>
  </si>
  <si>
    <t>Base</t>
  </si>
  <si>
    <t>Transport</t>
  </si>
  <si>
    <t>GN</t>
  </si>
  <si>
    <t>Ele</t>
  </si>
  <si>
    <t>Alu</t>
  </si>
  <si>
    <t>% diff</t>
  </si>
  <si>
    <t>Step 2) Create the product system</t>
  </si>
  <si>
    <t>Step 1) Create parameters (distance_eol, elec_consumption, gn_consumption, gn_d_emission, mass_alu) and change input values to newly created parameters</t>
  </si>
  <si>
    <t>Step 3) Go to parameters tab and add parameters</t>
  </si>
  <si>
    <t>Step 6) Redo Step 4 and 5 for all parameters</t>
  </si>
  <si>
    <t>Step 4) Change the value of 1 parameter</t>
  </si>
  <si>
    <t>Step 6) Calculate baseline scenario</t>
  </si>
  <si>
    <t>Step 7) on Excel, plot the tornado graph with copied results</t>
  </si>
  <si>
    <r>
      <rPr>
        <b/>
        <sz val="11"/>
        <color theme="1"/>
        <rFont val="Calibri"/>
        <family val="2"/>
        <scheme val="minor"/>
      </rPr>
      <t>Q1b</t>
    </r>
    <r>
      <rPr>
        <sz val="11"/>
        <color theme="1"/>
        <rFont val="Calibri"/>
        <family val="2"/>
        <scheme val="minor"/>
      </rPr>
      <t xml:space="preserve"> -Sensitivity analysis  - 2 and 4% waste</t>
    </r>
  </si>
  <si>
    <r>
      <rPr>
        <b/>
        <sz val="11"/>
        <color theme="1"/>
        <rFont val="Calibri"/>
        <family val="2"/>
        <scheme val="minor"/>
      </rPr>
      <t>Q1a</t>
    </r>
    <r>
      <rPr>
        <sz val="11"/>
        <color theme="1"/>
        <rFont val="Calibri"/>
        <family val="2"/>
        <scheme val="minor"/>
      </rPr>
      <t xml:space="preserve"> - Other impact categories</t>
    </r>
  </si>
  <si>
    <t>Step 1) Recalculate the endpoint results with IW+ for the two system from lab 2</t>
  </si>
  <si>
    <t>Step 2) Copy results in Excel</t>
  </si>
  <si>
    <t>Step 4) Copy results in Excel</t>
  </si>
  <si>
    <t>Step 5) Plot a comparative graph between the two methods</t>
  </si>
  <si>
    <t>Step 2) Change the input and output of the can production process (form lab1 folder)</t>
  </si>
  <si>
    <t>Step 3) Create a new product system</t>
  </si>
  <si>
    <t>Step 4) Calculate results with IW+ midpoint method and copy impacts to Excel</t>
  </si>
  <si>
    <t>Step 0) Calculate the baslein scenario tieh IW+ midpoint and copy it to Excel</t>
  </si>
  <si>
    <t>Step 1) Create a parameter waste rate (2%)</t>
  </si>
  <si>
    <t>Step 5) Go back into the system process and change the value of the parameter to 4% in the parameter tab</t>
  </si>
  <si>
    <t>Step 6) Calculate the results with this new parameter value and copy the results in Excel</t>
  </si>
  <si>
    <t>Step 7) Plot a comparion graph between the basleine and the 2% and 4% results</t>
  </si>
  <si>
    <t>IW+ - China</t>
  </si>
  <si>
    <t>IW+ - Quebec</t>
  </si>
  <si>
    <t>ReCiPe - Quebec</t>
  </si>
  <si>
    <t>ReCiPe - China</t>
  </si>
  <si>
    <t xml:space="preserve">IW+ </t>
  </si>
  <si>
    <t>China</t>
  </si>
  <si>
    <t>Quebec</t>
  </si>
  <si>
    <t>ReCiPe</t>
  </si>
  <si>
    <t>Land occupation, biodiversity</t>
  </si>
  <si>
    <t>Marine eutrophication</t>
  </si>
  <si>
    <t>Freshwater acidification</t>
  </si>
  <si>
    <t>Photochemical oxidant formation</t>
  </si>
  <si>
    <t>Terrestrial acidification</t>
  </si>
  <si>
    <t>Land transformation, biodiversity</t>
  </si>
  <si>
    <t>Particulate matter formation</t>
  </si>
  <si>
    <t>Freshwater eutrophication</t>
  </si>
  <si>
    <t>fossil depletion - FDP</t>
  </si>
  <si>
    <t>kg oil-Eq</t>
  </si>
  <si>
    <t>water depletion - WDP</t>
  </si>
  <si>
    <t>m3 water-Eq</t>
  </si>
  <si>
    <t>freshwater ecotoxicity - FETPinf</t>
  </si>
  <si>
    <t>kg 1,4-DCB-Eq</t>
  </si>
  <si>
    <t>metal depletion - MDP</t>
  </si>
  <si>
    <t>kg Fe-Eq</t>
  </si>
  <si>
    <t>terrestrial ecotoxicity - TETPinf</t>
  </si>
  <si>
    <t>climate change - GWP500</t>
  </si>
  <si>
    <t>kg CO2-Eq</t>
  </si>
  <si>
    <t>photochemical oxidant formation - POFP</t>
  </si>
  <si>
    <t>kg NMVOC-Eq</t>
  </si>
  <si>
    <t>ozone depletion - ODPinf</t>
  </si>
  <si>
    <t>kg CFC-11-Eq</t>
  </si>
  <si>
    <t>particulate matter formation - PMFP</t>
  </si>
  <si>
    <t>kg PM10-Eq</t>
  </si>
  <si>
    <t>natural land transformation - NLTP</t>
  </si>
  <si>
    <t>m2</t>
  </si>
  <si>
    <t>freshwater eutrophication - FEP</t>
  </si>
  <si>
    <t>kg P-Eq</t>
  </si>
  <si>
    <t>urban land occupation - ULOP</t>
  </si>
  <si>
    <t>m2a</t>
  </si>
  <si>
    <t>agricultural land occupation - ALOP</t>
  </si>
  <si>
    <t>human toxicity - HTPinf</t>
  </si>
  <si>
    <t>marine eutrophication - MEP</t>
  </si>
  <si>
    <t>kg N-Eq</t>
  </si>
  <si>
    <t>terrestrial acidification - TAP500</t>
  </si>
  <si>
    <t>kg SO2-Eq</t>
  </si>
  <si>
    <t>marine ecotoxicity - METPinf</t>
  </si>
  <si>
    <t>ionising radiation - IRP_HE</t>
  </si>
  <si>
    <t>kg U235-Eq</t>
  </si>
  <si>
    <t>kg SO2 eq</t>
  </si>
  <si>
    <t>Human toxicity non cancer</t>
  </si>
  <si>
    <t>CTUh</t>
  </si>
  <si>
    <t>Climate change, short term</t>
  </si>
  <si>
    <t>kg CO2 eq (short)</t>
  </si>
  <si>
    <t>kg N N-lim eq</t>
  </si>
  <si>
    <t>Water scarcity</t>
  </si>
  <si>
    <t>m3 world-eq</t>
  </si>
  <si>
    <t>Ozone Layer Depletion</t>
  </si>
  <si>
    <t>kg  CFC-11 eq</t>
  </si>
  <si>
    <t>Ionizing radiations</t>
  </si>
  <si>
    <t>Bq C-14 eq</t>
  </si>
  <si>
    <t>kg NMVOC eq</t>
  </si>
  <si>
    <t>Fossil and nuclear energy use</t>
  </si>
  <si>
    <t>MJ deprived</t>
  </si>
  <si>
    <t>kg PM2.5 eq</t>
  </si>
  <si>
    <t>Freshwater ecotoxicity</t>
  </si>
  <si>
    <t>CTUe</t>
  </si>
  <si>
    <t>Climate change, long term</t>
  </si>
  <si>
    <t>kg CO2 eq (long)</t>
  </si>
  <si>
    <t>kg PO4 P-lim eq</t>
  </si>
  <si>
    <t>m2 arable land eq</t>
  </si>
  <si>
    <t>Human toxicity cancer</t>
  </si>
  <si>
    <t>m2 arable land eq .yr</t>
  </si>
  <si>
    <t>Mineral resources use</t>
  </si>
  <si>
    <t>kg deprived</t>
  </si>
  <si>
    <t>Step 3) Recalculate the endpoint results with "ReCiPe Midpoint (E) V1.13 no LT"  for the two system from lab 2</t>
  </si>
  <si>
    <t>Baseline</t>
  </si>
  <si>
    <t>2% waste</t>
  </si>
  <si>
    <t>4% waste</t>
  </si>
  <si>
    <t>Transport + 1%</t>
  </si>
  <si>
    <t>NG 1%</t>
  </si>
  <si>
    <t>Electricity 1%</t>
  </si>
  <si>
    <t>Step 5) Calculate result with IW+ midpoint and copy impact results to excel</t>
  </si>
  <si>
    <t>Aluminium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</si>
</sst>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1" fontId="0" fillId="0" borderId="0" xfId="0" applyNumberFormat="1"/>
    <xf numFmtId="0" fontId="0" fillId="0" borderId="0" xfId="0" applyAlignment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7" xfId="0" applyBorder="1"/>
    <xf numFmtId="0" fontId="0" fillId="0" borderId="2" xfId="0" applyBorder="1"/>
    <xf numFmtId="11" fontId="0" fillId="0" borderId="0" xfId="0" applyNumberFormat="1" applyBorder="1"/>
    <xf numFmtId="11" fontId="0" fillId="0" borderId="4" xfId="0" applyNumberFormat="1" applyBorder="1"/>
    <xf numFmtId="11" fontId="0" fillId="0" borderId="8" xfId="0" applyNumberFormat="1" applyBorder="1"/>
    <xf numFmtId="11" fontId="0" fillId="0" borderId="6" xfId="0" applyNumberFormat="1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0" xfId="0" applyBorder="1"/>
    <xf numFmtId="9" fontId="0" fillId="0" borderId="9" xfId="1" applyFont="1" applyBorder="1"/>
    <xf numFmtId="9" fontId="0" fillId="0" borderId="14" xfId="1" applyFont="1" applyBorder="1"/>
    <xf numFmtId="9" fontId="0" fillId="0" borderId="0" xfId="0" applyNumberFormat="1"/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0" fontId="0" fillId="0" borderId="0" xfId="1" applyNumberFormat="1" applyFont="1" applyBorder="1"/>
    <xf numFmtId="170" fontId="0" fillId="0" borderId="4" xfId="1" applyNumberFormat="1" applyFont="1" applyBorder="1"/>
    <xf numFmtId="170" fontId="0" fillId="0" borderId="8" xfId="1" applyNumberFormat="1" applyFont="1" applyBorder="1"/>
    <xf numFmtId="170" fontId="0" fillId="0" borderId="6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IW+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'Q1a)'!$F$35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'Q1a)'!$C$36:$C$53</c:f>
              <c:strCache>
                <c:ptCount val="18"/>
                <c:pt idx="0">
                  <c:v>Freshwater acidification</c:v>
                </c:pt>
                <c:pt idx="1">
                  <c:v>Human toxicity non cancer</c:v>
                </c:pt>
                <c:pt idx="2">
                  <c:v>Climate change, short term</c:v>
                </c:pt>
                <c:pt idx="3">
                  <c:v>Marine eutrophication</c:v>
                </c:pt>
                <c:pt idx="4">
                  <c:v>Water scarcity</c:v>
                </c:pt>
                <c:pt idx="5">
                  <c:v>Ozone Layer Depletion</c:v>
                </c:pt>
                <c:pt idx="6">
                  <c:v>Ionizing radiations</c:v>
                </c:pt>
                <c:pt idx="7">
                  <c:v>Photochemical oxidant formation</c:v>
                </c:pt>
                <c:pt idx="8">
                  <c:v>Fossil and nuclear energy use</c:v>
                </c:pt>
                <c:pt idx="9">
                  <c:v>Particulate matter formation</c:v>
                </c:pt>
                <c:pt idx="10">
                  <c:v>Freshwater ecotoxicity</c:v>
                </c:pt>
                <c:pt idx="11">
                  <c:v>Terrestrial acidification</c:v>
                </c:pt>
                <c:pt idx="12">
                  <c:v>Climate change, long term</c:v>
                </c:pt>
                <c:pt idx="13">
                  <c:v>Freshwater eutrophication</c:v>
                </c:pt>
                <c:pt idx="14">
                  <c:v>Land transformation, biodiversity</c:v>
                </c:pt>
                <c:pt idx="15">
                  <c:v>Human toxicity cancer</c:v>
                </c:pt>
                <c:pt idx="16">
                  <c:v>Land occupation, biodiversity</c:v>
                </c:pt>
                <c:pt idx="17">
                  <c:v>Mineral resources use</c:v>
                </c:pt>
              </c:strCache>
            </c:strRef>
          </c:cat>
          <c:val>
            <c:numRef>
              <c:f>'Q1a)'!$F$36:$F$53</c:f>
              <c:numCache>
                <c:formatCode>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0.38056020844965571</c:v>
                </c:pt>
                <c:pt idx="5">
                  <c:v>0.68956357168916449</c:v>
                </c:pt>
                <c:pt idx="6">
                  <c:v>0.42015493610540955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0.16371823529411764</c:v>
                </c:pt>
                <c:pt idx="15">
                  <c:v>1</c:v>
                </c:pt>
                <c:pt idx="16">
                  <c:v>0.12067796610169491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4-4D10-9BAF-9DBA2AC7A4E6}"/>
            </c:ext>
          </c:extLst>
        </c:ser>
        <c:ser>
          <c:idx val="1"/>
          <c:order val="1"/>
          <c:tx>
            <c:strRef>
              <c:f>'Q1a)'!$G$35</c:f>
              <c:strCache>
                <c:ptCount val="1"/>
                <c:pt idx="0">
                  <c:v>Quebec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'Q1a)'!$C$36:$C$53</c:f>
              <c:strCache>
                <c:ptCount val="18"/>
                <c:pt idx="0">
                  <c:v>Freshwater acidification</c:v>
                </c:pt>
                <c:pt idx="1">
                  <c:v>Human toxicity non cancer</c:v>
                </c:pt>
                <c:pt idx="2">
                  <c:v>Climate change, short term</c:v>
                </c:pt>
                <c:pt idx="3">
                  <c:v>Marine eutrophication</c:v>
                </c:pt>
                <c:pt idx="4">
                  <c:v>Water scarcity</c:v>
                </c:pt>
                <c:pt idx="5">
                  <c:v>Ozone Layer Depletion</c:v>
                </c:pt>
                <c:pt idx="6">
                  <c:v>Ionizing radiations</c:v>
                </c:pt>
                <c:pt idx="7">
                  <c:v>Photochemical oxidant formation</c:v>
                </c:pt>
                <c:pt idx="8">
                  <c:v>Fossil and nuclear energy use</c:v>
                </c:pt>
                <c:pt idx="9">
                  <c:v>Particulate matter formation</c:v>
                </c:pt>
                <c:pt idx="10">
                  <c:v>Freshwater ecotoxicity</c:v>
                </c:pt>
                <c:pt idx="11">
                  <c:v>Terrestrial acidification</c:v>
                </c:pt>
                <c:pt idx="12">
                  <c:v>Climate change, long term</c:v>
                </c:pt>
                <c:pt idx="13">
                  <c:v>Freshwater eutrophication</c:v>
                </c:pt>
                <c:pt idx="14">
                  <c:v>Land transformation, biodiversity</c:v>
                </c:pt>
                <c:pt idx="15">
                  <c:v>Human toxicity cancer</c:v>
                </c:pt>
                <c:pt idx="16">
                  <c:v>Land occupation, biodiversity</c:v>
                </c:pt>
                <c:pt idx="17">
                  <c:v>Mineral resources use</c:v>
                </c:pt>
              </c:strCache>
            </c:strRef>
          </c:cat>
          <c:val>
            <c:numRef>
              <c:f>'Q1a)'!$G$36:$G$53</c:f>
              <c:numCache>
                <c:formatCode>0%</c:formatCode>
                <c:ptCount val="18"/>
                <c:pt idx="0">
                  <c:v>0.28785069312991857</c:v>
                </c:pt>
                <c:pt idx="1">
                  <c:v>0.39457939220905813</c:v>
                </c:pt>
                <c:pt idx="2">
                  <c:v>0.30111352873416103</c:v>
                </c:pt>
                <c:pt idx="3">
                  <c:v>0.27123803628676707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0.25203252032520324</c:v>
                </c:pt>
                <c:pt idx="8">
                  <c:v>0.42238803027358329</c:v>
                </c:pt>
                <c:pt idx="9">
                  <c:v>0.27331222222222223</c:v>
                </c:pt>
                <c:pt idx="10">
                  <c:v>0.49073884426333925</c:v>
                </c:pt>
                <c:pt idx="11">
                  <c:v>0.28494017843329378</c:v>
                </c:pt>
                <c:pt idx="12">
                  <c:v>0.29108807990992813</c:v>
                </c:pt>
                <c:pt idx="13">
                  <c:v>0.71258753463729763</c:v>
                </c:pt>
                <c:pt idx="14">
                  <c:v>1</c:v>
                </c:pt>
                <c:pt idx="15">
                  <c:v>0.54984284073265255</c:v>
                </c:pt>
                <c:pt idx="16">
                  <c:v>1</c:v>
                </c:pt>
                <c:pt idx="17">
                  <c:v>0.9814814814814814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4-4D10-9BAF-9DBA2AC7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4905304"/>
        <c:axId val="524905632"/>
      </c:barChart>
      <c:catAx>
        <c:axId val="52490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905632"/>
        <c:crosses val="autoZero"/>
        <c:auto val="1"/>
        <c:lblAlgn val="ctr"/>
        <c:lblOffset val="100"/>
        <c:noMultiLvlLbl val="0"/>
      </c:catAx>
      <c:valAx>
        <c:axId val="52490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90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ReCiPe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'Q1a)'!$M$35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'Q1a)'!$J$36:$J$53</c:f>
              <c:strCache>
                <c:ptCount val="18"/>
                <c:pt idx="0">
                  <c:v>fossil depletion - FDP</c:v>
                </c:pt>
                <c:pt idx="1">
                  <c:v>water depletion - WDP</c:v>
                </c:pt>
                <c:pt idx="2">
                  <c:v>freshwater ecotoxicity - FETPinf</c:v>
                </c:pt>
                <c:pt idx="3">
                  <c:v>metal depletion - MDP</c:v>
                </c:pt>
                <c:pt idx="4">
                  <c:v>terrestrial ecotoxicity - TETPinf</c:v>
                </c:pt>
                <c:pt idx="5">
                  <c:v>climate change - GWP500</c:v>
                </c:pt>
                <c:pt idx="6">
                  <c:v>photochemical oxidant formation - POFP</c:v>
                </c:pt>
                <c:pt idx="7">
                  <c:v>ozone depletion - ODPinf</c:v>
                </c:pt>
                <c:pt idx="8">
                  <c:v>particulate matter formation - PMFP</c:v>
                </c:pt>
                <c:pt idx="9">
                  <c:v>natural land transformation - NLTP</c:v>
                </c:pt>
                <c:pt idx="10">
                  <c:v>freshwater eutrophication - FEP</c:v>
                </c:pt>
                <c:pt idx="11">
                  <c:v>urban land occupation - ULOP</c:v>
                </c:pt>
                <c:pt idx="12">
                  <c:v>agricultural land occupation - ALOP</c:v>
                </c:pt>
                <c:pt idx="13">
                  <c:v>human toxicity - HTPinf</c:v>
                </c:pt>
                <c:pt idx="14">
                  <c:v>marine eutrophication - MEP</c:v>
                </c:pt>
                <c:pt idx="15">
                  <c:v>terrestrial acidification - TAP500</c:v>
                </c:pt>
                <c:pt idx="16">
                  <c:v>marine ecotoxicity - METPinf</c:v>
                </c:pt>
                <c:pt idx="17">
                  <c:v>ionising radiation - IRP_HE</c:v>
                </c:pt>
              </c:strCache>
            </c:strRef>
          </c:cat>
          <c:val>
            <c:numRef>
              <c:f>'Q1a)'!$M$36:$M$53</c:f>
              <c:numCache>
                <c:formatCode>0%</c:formatCode>
                <c:ptCount val="18"/>
                <c:pt idx="0">
                  <c:v>1</c:v>
                </c:pt>
                <c:pt idx="1">
                  <c:v>0.21535181236673775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0.67112966884528524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0.23532898636633073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0.4244160423093874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1-416B-808B-6C6FFE54FDF7}"/>
            </c:ext>
          </c:extLst>
        </c:ser>
        <c:ser>
          <c:idx val="1"/>
          <c:order val="1"/>
          <c:tx>
            <c:strRef>
              <c:f>'Q1a)'!$N$35</c:f>
              <c:strCache>
                <c:ptCount val="1"/>
                <c:pt idx="0">
                  <c:v>Quebec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'Q1a)'!$J$36:$J$53</c:f>
              <c:strCache>
                <c:ptCount val="18"/>
                <c:pt idx="0">
                  <c:v>fossil depletion - FDP</c:v>
                </c:pt>
                <c:pt idx="1">
                  <c:v>water depletion - WDP</c:v>
                </c:pt>
                <c:pt idx="2">
                  <c:v>freshwater ecotoxicity - FETPinf</c:v>
                </c:pt>
                <c:pt idx="3">
                  <c:v>metal depletion - MDP</c:v>
                </c:pt>
                <c:pt idx="4">
                  <c:v>terrestrial ecotoxicity - TETPinf</c:v>
                </c:pt>
                <c:pt idx="5">
                  <c:v>climate change - GWP500</c:v>
                </c:pt>
                <c:pt idx="6">
                  <c:v>photochemical oxidant formation - POFP</c:v>
                </c:pt>
                <c:pt idx="7">
                  <c:v>ozone depletion - ODPinf</c:v>
                </c:pt>
                <c:pt idx="8">
                  <c:v>particulate matter formation - PMFP</c:v>
                </c:pt>
                <c:pt idx="9">
                  <c:v>natural land transformation - NLTP</c:v>
                </c:pt>
                <c:pt idx="10">
                  <c:v>freshwater eutrophication - FEP</c:v>
                </c:pt>
                <c:pt idx="11">
                  <c:v>urban land occupation - ULOP</c:v>
                </c:pt>
                <c:pt idx="12">
                  <c:v>agricultural land occupation - ALOP</c:v>
                </c:pt>
                <c:pt idx="13">
                  <c:v>human toxicity - HTPinf</c:v>
                </c:pt>
                <c:pt idx="14">
                  <c:v>marine eutrophication - MEP</c:v>
                </c:pt>
                <c:pt idx="15">
                  <c:v>terrestrial acidification - TAP500</c:v>
                </c:pt>
                <c:pt idx="16">
                  <c:v>marine ecotoxicity - METPinf</c:v>
                </c:pt>
                <c:pt idx="17">
                  <c:v>ionising radiation - IRP_HE</c:v>
                </c:pt>
              </c:strCache>
            </c:strRef>
          </c:cat>
          <c:val>
            <c:numRef>
              <c:f>'Q1a)'!$N$36:$N$53</c:f>
              <c:numCache>
                <c:formatCode>0%</c:formatCode>
                <c:ptCount val="18"/>
                <c:pt idx="0">
                  <c:v>0.38580516402644377</c:v>
                </c:pt>
                <c:pt idx="1">
                  <c:v>1</c:v>
                </c:pt>
                <c:pt idx="2">
                  <c:v>0.71769662921348321</c:v>
                </c:pt>
                <c:pt idx="3">
                  <c:v>0.78864970645792554</c:v>
                </c:pt>
                <c:pt idx="4">
                  <c:v>0.97660818713450304</c:v>
                </c:pt>
                <c:pt idx="5">
                  <c:v>0.28767775331707024</c:v>
                </c:pt>
                <c:pt idx="6">
                  <c:v>0.25203252032520324</c:v>
                </c:pt>
                <c:pt idx="7">
                  <c:v>1</c:v>
                </c:pt>
                <c:pt idx="8">
                  <c:v>0.26829268292682928</c:v>
                </c:pt>
                <c:pt idx="9">
                  <c:v>0</c:v>
                </c:pt>
                <c:pt idx="10">
                  <c:v>0.2654010035166498</c:v>
                </c:pt>
                <c:pt idx="11">
                  <c:v>0.39370078740157477</c:v>
                </c:pt>
                <c:pt idx="12">
                  <c:v>1</c:v>
                </c:pt>
                <c:pt idx="13">
                  <c:v>0.34572731949629953</c:v>
                </c:pt>
                <c:pt idx="14">
                  <c:v>0.52911644480553532</c:v>
                </c:pt>
                <c:pt idx="15">
                  <c:v>0.26984126984126988</c:v>
                </c:pt>
                <c:pt idx="16">
                  <c:v>0.58246876956699944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1-416B-808B-6C6FFE54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649016"/>
        <c:axId val="521647376"/>
      </c:barChart>
      <c:catAx>
        <c:axId val="52164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47376"/>
        <c:crosses val="autoZero"/>
        <c:auto val="1"/>
        <c:lblAlgn val="ctr"/>
        <c:lblOffset val="100"/>
        <c:noMultiLvlLbl val="0"/>
      </c:catAx>
      <c:valAx>
        <c:axId val="52164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4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'Q1b)'!$B$42</c:f>
              <c:strCache>
                <c:ptCount val="1"/>
                <c:pt idx="0">
                  <c:v>Climate change, short term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'Q1b)'!$C$41:$E$41</c:f>
              <c:strCache>
                <c:ptCount val="3"/>
                <c:pt idx="0">
                  <c:v>Baseline</c:v>
                </c:pt>
                <c:pt idx="1">
                  <c:v>2% waste</c:v>
                </c:pt>
                <c:pt idx="2">
                  <c:v>4% waste</c:v>
                </c:pt>
              </c:strCache>
            </c:strRef>
          </c:cat>
          <c:val>
            <c:numRef>
              <c:f>'Q1b)'!$C$42:$E$42</c:f>
              <c:numCache>
                <c:formatCode>General</c:formatCode>
                <c:ptCount val="3"/>
                <c:pt idx="0">
                  <c:v>0.20893</c:v>
                </c:pt>
                <c:pt idx="1">
                  <c:v>0.21199999999999999</c:v>
                </c:pt>
                <c:pt idx="2">
                  <c:v>0.21507999999999999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4-4070-89ED-CF80A05B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788912"/>
        <c:axId val="532787928"/>
      </c:barChart>
      <c:catAx>
        <c:axId val="53278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787928"/>
        <c:crosses val="autoZero"/>
        <c:auto val="1"/>
        <c:lblAlgn val="ctr"/>
        <c:lblOffset val="100"/>
        <c:noMultiLvlLbl val="0"/>
      </c:catAx>
      <c:valAx>
        <c:axId val="532787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78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Sensitity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'Q2'!$B$51</c:f>
              <c:strCache>
                <c:ptCount val="1"/>
                <c:pt idx="0">
                  <c:v>Climate change, short term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'Q2'!$D$50:$G$50</c:f>
              <c:strCache>
                <c:ptCount val="4"/>
                <c:pt idx="0">
                  <c:v>Transport</c:v>
                </c:pt>
                <c:pt idx="1">
                  <c:v>GN</c:v>
                </c:pt>
                <c:pt idx="2">
                  <c:v>Ele</c:v>
                </c:pt>
                <c:pt idx="3">
                  <c:v>Alu</c:v>
                </c:pt>
              </c:strCache>
            </c:strRef>
          </c:cat>
          <c:val>
            <c:numRef>
              <c:f>'Q2'!$D$51:$G$51</c:f>
              <c:numCache>
                <c:formatCode>0.0000%</c:formatCode>
                <c:ptCount val="4"/>
                <c:pt idx="0">
                  <c:v>0</c:v>
                </c:pt>
                <c:pt idx="1">
                  <c:v>3.3504044416783965E-4</c:v>
                </c:pt>
                <c:pt idx="2">
                  <c:v>3.8290336476330222E-4</c:v>
                </c:pt>
                <c:pt idx="3">
                  <c:v>8.0409706600296123E-3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6-4381-BFA0-225C4FFDF246}"/>
            </c:ext>
          </c:extLst>
        </c:ser>
        <c:ser>
          <c:idx val="1"/>
          <c:order val="1"/>
          <c:tx>
            <c:strRef>
              <c:f>'Q2'!$B$52</c:f>
              <c:strCache>
                <c:ptCount val="1"/>
                <c:pt idx="0">
                  <c:v>Particulate matter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'Q2'!$D$50:$G$50</c:f>
              <c:strCache>
                <c:ptCount val="4"/>
                <c:pt idx="0">
                  <c:v>Transport</c:v>
                </c:pt>
                <c:pt idx="1">
                  <c:v>GN</c:v>
                </c:pt>
                <c:pt idx="2">
                  <c:v>Ele</c:v>
                </c:pt>
                <c:pt idx="3">
                  <c:v>Alu</c:v>
                </c:pt>
              </c:strCache>
            </c:strRef>
          </c:cat>
          <c:val>
            <c:numRef>
              <c:f>'Q2'!$D$52:$G$52</c:f>
              <c:numCache>
                <c:formatCode>0.0000%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6-4381-BFA0-225C4FFDF246}"/>
            </c:ext>
          </c:extLst>
        </c:ser>
        <c:ser>
          <c:idx val="2"/>
          <c:order val="2"/>
          <c:tx>
            <c:strRef>
              <c:f>'Q2'!$B$53</c:f>
              <c:strCache>
                <c:ptCount val="1"/>
                <c:pt idx="0">
                  <c:v>Water scarcity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'Q2'!$D$50:$G$50</c:f>
              <c:strCache>
                <c:ptCount val="4"/>
                <c:pt idx="0">
                  <c:v>Transport</c:v>
                </c:pt>
                <c:pt idx="1">
                  <c:v>GN</c:v>
                </c:pt>
                <c:pt idx="2">
                  <c:v>Ele</c:v>
                </c:pt>
                <c:pt idx="3">
                  <c:v>Alu</c:v>
                </c:pt>
              </c:strCache>
            </c:strRef>
          </c:cat>
          <c:val>
            <c:numRef>
              <c:f>'Q2'!$D$53:$G$53</c:f>
              <c:numCache>
                <c:formatCode>0.0000%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1.9244338956958269E-4</c:v>
                </c:pt>
                <c:pt idx="3">
                  <c:v>8.3392135480145971E-3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6-4381-BFA0-225C4FFDF246}"/>
            </c:ext>
          </c:extLst>
        </c:ser>
        <c:ser>
          <c:idx val="3"/>
          <c:order val="3"/>
          <c:tx>
            <c:strRef>
              <c:f>'Q2'!$B$54</c:f>
              <c:strCache>
                <c:ptCount val="1"/>
                <c:pt idx="0">
                  <c:v>Terrestrial acidification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'Q2'!$D$50:$G$50</c:f>
              <c:strCache>
                <c:ptCount val="4"/>
                <c:pt idx="0">
                  <c:v>Transport</c:v>
                </c:pt>
                <c:pt idx="1">
                  <c:v>GN</c:v>
                </c:pt>
                <c:pt idx="2">
                  <c:v>Ele</c:v>
                </c:pt>
                <c:pt idx="3">
                  <c:v>Alu</c:v>
                </c:pt>
              </c:strCache>
            </c:strRef>
          </c:cat>
          <c:val>
            <c:numRef>
              <c:f>'Q2'!$D$54:$G$54</c:f>
              <c:numCache>
                <c:formatCode>0.0000%</c:formatCode>
                <c:ptCount val="4"/>
                <c:pt idx="0">
                  <c:v>2.2589119724693809E-5</c:v>
                </c:pt>
                <c:pt idx="1">
                  <c:v>6.776735917370772E-5</c:v>
                </c:pt>
                <c:pt idx="2">
                  <c:v>1.355347183476023E-4</c:v>
                </c:pt>
                <c:pt idx="3">
                  <c:v>9.1327811046530479E-3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B6-4381-BFA0-225C4FFDF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7902680"/>
        <c:axId val="217903008"/>
      </c:barChart>
      <c:catAx>
        <c:axId val="217902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903008"/>
        <c:crosses val="autoZero"/>
        <c:auto val="1"/>
        <c:lblAlgn val="ctr"/>
        <c:lblOffset val="100"/>
        <c:noMultiLvlLbl val="0"/>
      </c:catAx>
      <c:valAx>
        <c:axId val="21790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90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53</xdr:row>
      <xdr:rowOff>135835</xdr:rowOff>
    </xdr:from>
    <xdr:to>
      <xdr:col>7</xdr:col>
      <xdr:colOff>265043</xdr:colOff>
      <xdr:row>68</xdr:row>
      <xdr:rowOff>21535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66E21F-EA89-4D90-89C2-277EB7E31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4141</xdr:colOff>
      <xdr:row>53</xdr:row>
      <xdr:rowOff>102704</xdr:rowOff>
    </xdr:from>
    <xdr:to>
      <xdr:col>15</xdr:col>
      <xdr:colOff>459684</xdr:colOff>
      <xdr:row>67</xdr:row>
      <xdr:rowOff>178904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2B4745-CF9B-468B-8B77-580421AF7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199403</xdr:colOff>
      <xdr:row>33</xdr:row>
      <xdr:rowOff>107674</xdr:rowOff>
    </xdr:from>
    <xdr:to>
      <xdr:col>13</xdr:col>
      <xdr:colOff>47003</xdr:colOff>
      <xdr:row>50</xdr:row>
      <xdr:rowOff>39549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A0A1D-786A-420F-9740-FE09D3293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40</xdr:row>
      <xdr:rowOff>14287</xdr:rowOff>
    </xdr:from>
    <xdr:to>
      <xdr:col>16</xdr:col>
      <xdr:colOff>114300</xdr:colOff>
      <xdr:row>54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83967E-920A-48C1-A96E-F0AE863A7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EA73-D1A4-4E7D-A604-37182D619324}">
  <dimension ref="A1:AJ53"/>
  <sheetViews>
    <sheetView zoomScale="115" zoomScaleNormal="115" workbookViewId="0">
      <selection activeCell="R60" sqref="R60"/>
    </sheetView>
  </sheetViews>
  <sheetFormatPr defaultColWidth="8.85546875" defaultRowHeight="15" x14ac:dyDescent="0.25"/>
  <cols>
    <col min="2" max="2" width="9" customWidth="1"/>
    <col min="3" max="3" width="12" bestFit="1" customWidth="1"/>
    <col min="4" max="4" width="11" bestFit="1" customWidth="1"/>
    <col min="5" max="5" width="10" customWidth="1"/>
    <col min="8" max="8" width="9.28515625" customWidth="1"/>
    <col min="11" max="11" width="10.7109375" customWidth="1"/>
    <col min="12" max="12" width="10.85546875" customWidth="1"/>
    <col min="17" max="17" width="10.28515625" customWidth="1"/>
  </cols>
  <sheetData>
    <row r="1" spans="1:36" x14ac:dyDescent="0.25">
      <c r="A1" t="s">
        <v>21</v>
      </c>
    </row>
    <row r="2" spans="1:36" x14ac:dyDescent="0.25">
      <c r="A2" t="s">
        <v>22</v>
      </c>
    </row>
    <row r="3" spans="1:36" x14ac:dyDescent="0.25">
      <c r="A3" t="s">
        <v>23</v>
      </c>
    </row>
    <row r="4" spans="1:36" x14ac:dyDescent="0.25">
      <c r="A4" t="s">
        <v>108</v>
      </c>
    </row>
    <row r="5" spans="1:36" x14ac:dyDescent="0.25">
      <c r="A5" t="s">
        <v>24</v>
      </c>
    </row>
    <row r="6" spans="1:36" x14ac:dyDescent="0.25">
      <c r="A6" t="s">
        <v>25</v>
      </c>
    </row>
    <row r="9" spans="1:36" x14ac:dyDescent="0.25">
      <c r="B9" s="3" t="s">
        <v>34</v>
      </c>
      <c r="K9" s="3" t="s">
        <v>35</v>
      </c>
      <c r="T9" s="3" t="s">
        <v>37</v>
      </c>
      <c r="AC9" s="3" t="s">
        <v>36</v>
      </c>
    </row>
    <row r="10" spans="1:36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3</v>
      </c>
      <c r="H10" t="s">
        <v>5</v>
      </c>
      <c r="I10" t="s">
        <v>3</v>
      </c>
      <c r="K10" t="s">
        <v>0</v>
      </c>
      <c r="L10" t="s">
        <v>1</v>
      </c>
      <c r="M10" t="s">
        <v>2</v>
      </c>
      <c r="N10" t="s">
        <v>3</v>
      </c>
      <c r="O10" t="s">
        <v>4</v>
      </c>
      <c r="P10" t="s">
        <v>3</v>
      </c>
      <c r="Q10" t="s">
        <v>5</v>
      </c>
      <c r="R10" t="s">
        <v>3</v>
      </c>
      <c r="T10" t="s">
        <v>0</v>
      </c>
      <c r="U10" t="s">
        <v>1</v>
      </c>
      <c r="V10" t="s">
        <v>2</v>
      </c>
      <c r="W10" t="s">
        <v>3</v>
      </c>
      <c r="X10" t="s">
        <v>4</v>
      </c>
      <c r="Y10" t="s">
        <v>3</v>
      </c>
      <c r="Z10" t="s">
        <v>5</v>
      </c>
      <c r="AA10" t="s">
        <v>3</v>
      </c>
      <c r="AC10" t="s">
        <v>0</v>
      </c>
      <c r="AD10" t="s">
        <v>1</v>
      </c>
      <c r="AE10" t="s">
        <v>2</v>
      </c>
      <c r="AF10" t="s">
        <v>3</v>
      </c>
      <c r="AG10" t="s">
        <v>4</v>
      </c>
      <c r="AH10" t="s">
        <v>3</v>
      </c>
      <c r="AI10" t="s">
        <v>5</v>
      </c>
      <c r="AJ10" t="s">
        <v>3</v>
      </c>
    </row>
    <row r="11" spans="1:36" x14ac:dyDescent="0.25">
      <c r="B11" t="s">
        <v>44</v>
      </c>
      <c r="H11" s="1">
        <v>1.24147E-14</v>
      </c>
      <c r="I11" t="s">
        <v>82</v>
      </c>
      <c r="K11" t="s">
        <v>44</v>
      </c>
      <c r="Q11" s="1">
        <v>3.57358E-15</v>
      </c>
      <c r="R11" t="s">
        <v>82</v>
      </c>
      <c r="T11" t="s">
        <v>50</v>
      </c>
      <c r="Z11" s="1">
        <v>8.0170000000000005E-2</v>
      </c>
      <c r="AA11" t="s">
        <v>51</v>
      </c>
      <c r="AC11" t="s">
        <v>50</v>
      </c>
      <c r="AI11" s="1">
        <v>3.0929999999999999E-2</v>
      </c>
      <c r="AJ11" t="s">
        <v>51</v>
      </c>
    </row>
    <row r="12" spans="1:36" x14ac:dyDescent="0.25">
      <c r="B12" t="s">
        <v>83</v>
      </c>
      <c r="H12" s="1">
        <v>7.5094900000000006E-8</v>
      </c>
      <c r="I12" t="s">
        <v>84</v>
      </c>
      <c r="K12" t="s">
        <v>83</v>
      </c>
      <c r="Q12" s="1">
        <v>2.96309E-8</v>
      </c>
      <c r="R12" t="s">
        <v>84</v>
      </c>
      <c r="T12" t="s">
        <v>52</v>
      </c>
      <c r="Z12" s="1">
        <v>1.01E-3</v>
      </c>
      <c r="AA12" t="s">
        <v>53</v>
      </c>
      <c r="AC12" t="s">
        <v>52</v>
      </c>
      <c r="AI12" s="1">
        <v>4.6899999999999997E-3</v>
      </c>
      <c r="AJ12" t="s">
        <v>53</v>
      </c>
    </row>
    <row r="13" spans="1:36" x14ac:dyDescent="0.25">
      <c r="B13" t="s">
        <v>85</v>
      </c>
      <c r="H13" s="1">
        <v>0.39065</v>
      </c>
      <c r="I13" t="s">
        <v>86</v>
      </c>
      <c r="K13" t="s">
        <v>85</v>
      </c>
      <c r="Q13" s="1">
        <v>0.11763</v>
      </c>
      <c r="R13" t="s">
        <v>86</v>
      </c>
      <c r="T13" t="s">
        <v>54</v>
      </c>
      <c r="Z13" s="1">
        <v>7.1199999999999996E-3</v>
      </c>
      <c r="AA13" t="s">
        <v>55</v>
      </c>
      <c r="AC13" t="s">
        <v>54</v>
      </c>
      <c r="AI13" s="1">
        <v>5.11E-3</v>
      </c>
      <c r="AJ13" t="s">
        <v>55</v>
      </c>
    </row>
    <row r="14" spans="1:36" x14ac:dyDescent="0.25">
      <c r="B14" t="s">
        <v>43</v>
      </c>
      <c r="H14" s="1">
        <v>1.7124699999999999E-5</v>
      </c>
      <c r="I14" t="s">
        <v>87</v>
      </c>
      <c r="K14" t="s">
        <v>43</v>
      </c>
      <c r="Q14" s="1">
        <v>4.6448699999999998E-6</v>
      </c>
      <c r="R14" t="s">
        <v>87</v>
      </c>
      <c r="T14" t="s">
        <v>56</v>
      </c>
      <c r="Z14" s="1">
        <v>5.11E-3</v>
      </c>
      <c r="AA14" t="s">
        <v>57</v>
      </c>
      <c r="AC14" t="s">
        <v>56</v>
      </c>
      <c r="AI14" s="1">
        <v>4.0299999999999997E-3</v>
      </c>
      <c r="AJ14" t="s">
        <v>57</v>
      </c>
    </row>
    <row r="15" spans="1:36" x14ac:dyDescent="0.25">
      <c r="B15" t="s">
        <v>88</v>
      </c>
      <c r="H15" s="1">
        <v>8.1790000000000002E-2</v>
      </c>
      <c r="I15" t="s">
        <v>89</v>
      </c>
      <c r="K15" t="s">
        <v>88</v>
      </c>
      <c r="Q15" s="1">
        <v>0.21492</v>
      </c>
      <c r="R15" t="s">
        <v>89</v>
      </c>
      <c r="T15" t="s">
        <v>58</v>
      </c>
      <c r="Z15" s="1">
        <v>1.7099999999999999E-3</v>
      </c>
      <c r="AA15" t="s">
        <v>55</v>
      </c>
      <c r="AC15" t="s">
        <v>58</v>
      </c>
      <c r="AI15" s="1">
        <v>1.67E-3</v>
      </c>
      <c r="AJ15" t="s">
        <v>55</v>
      </c>
    </row>
    <row r="16" spans="1:36" x14ac:dyDescent="0.25">
      <c r="B16" t="s">
        <v>90</v>
      </c>
      <c r="H16" s="1">
        <v>1.2096600000000001E-8</v>
      </c>
      <c r="I16" t="s">
        <v>91</v>
      </c>
      <c r="K16" t="s">
        <v>90</v>
      </c>
      <c r="Q16" s="1">
        <v>1.7542400000000001E-8</v>
      </c>
      <c r="R16" t="s">
        <v>91</v>
      </c>
      <c r="T16" t="s">
        <v>59</v>
      </c>
      <c r="Z16" s="1">
        <v>0.33613999999999999</v>
      </c>
      <c r="AA16" t="s">
        <v>60</v>
      </c>
      <c r="AC16" t="s">
        <v>59</v>
      </c>
      <c r="AI16" s="1">
        <v>9.6699999999999994E-2</v>
      </c>
      <c r="AJ16" t="s">
        <v>60</v>
      </c>
    </row>
    <row r="17" spans="2:36" x14ac:dyDescent="0.25">
      <c r="B17" t="s">
        <v>92</v>
      </c>
      <c r="H17" s="1">
        <v>0.95184000000000002</v>
      </c>
      <c r="I17" t="s">
        <v>93</v>
      </c>
      <c r="K17" t="s">
        <v>92</v>
      </c>
      <c r="Q17" s="1">
        <v>2.26545</v>
      </c>
      <c r="R17" t="s">
        <v>93</v>
      </c>
      <c r="T17" t="s">
        <v>61</v>
      </c>
      <c r="Z17" s="1">
        <v>1.23E-3</v>
      </c>
      <c r="AA17" t="s">
        <v>62</v>
      </c>
      <c r="AC17" t="s">
        <v>61</v>
      </c>
      <c r="AI17" s="1">
        <v>3.1E-4</v>
      </c>
      <c r="AJ17" t="s">
        <v>62</v>
      </c>
    </row>
    <row r="18" spans="2:36" x14ac:dyDescent="0.25">
      <c r="B18" t="s">
        <v>45</v>
      </c>
      <c r="H18" s="1">
        <v>1.23E-3</v>
      </c>
      <c r="I18" t="s">
        <v>94</v>
      </c>
      <c r="K18" t="s">
        <v>45</v>
      </c>
      <c r="Q18" s="1">
        <v>3.1E-4</v>
      </c>
      <c r="R18" t="s">
        <v>94</v>
      </c>
      <c r="T18" t="s">
        <v>63</v>
      </c>
      <c r="Z18" s="1">
        <v>9.5393700000000007E-9</v>
      </c>
      <c r="AA18" t="s">
        <v>64</v>
      </c>
      <c r="AC18" t="s">
        <v>63</v>
      </c>
      <c r="AI18" s="1">
        <v>1.42139E-8</v>
      </c>
      <c r="AJ18" t="s">
        <v>64</v>
      </c>
    </row>
    <row r="19" spans="2:36" x14ac:dyDescent="0.25">
      <c r="B19" t="s">
        <v>95</v>
      </c>
      <c r="H19" s="1">
        <v>3.5502899999999999</v>
      </c>
      <c r="I19" t="s">
        <v>96</v>
      </c>
      <c r="K19" t="s">
        <v>95</v>
      </c>
      <c r="Q19" s="1">
        <v>1.4996</v>
      </c>
      <c r="R19" t="s">
        <v>96</v>
      </c>
      <c r="T19" t="s">
        <v>65</v>
      </c>
      <c r="Z19" s="1">
        <v>8.1999999999999998E-4</v>
      </c>
      <c r="AA19" t="s">
        <v>66</v>
      </c>
      <c r="AC19" t="s">
        <v>65</v>
      </c>
      <c r="AI19" s="1">
        <v>2.2000000000000001E-4</v>
      </c>
      <c r="AJ19" t="s">
        <v>66</v>
      </c>
    </row>
    <row r="20" spans="2:36" x14ac:dyDescent="0.25">
      <c r="B20" t="s">
        <v>48</v>
      </c>
      <c r="H20" s="1">
        <v>2.7E-4</v>
      </c>
      <c r="I20" t="s">
        <v>97</v>
      </c>
      <c r="K20" t="s">
        <v>48</v>
      </c>
      <c r="Q20" s="1">
        <v>7.3794299999999999E-5</v>
      </c>
      <c r="R20" t="s">
        <v>97</v>
      </c>
      <c r="T20" t="s">
        <v>67</v>
      </c>
      <c r="Z20" s="1">
        <v>-2.1362700000000001E-5</v>
      </c>
      <c r="AA20" t="s">
        <v>68</v>
      </c>
      <c r="AC20" t="s">
        <v>67</v>
      </c>
      <c r="AI20" s="1">
        <v>-1.4999999999999999E-4</v>
      </c>
      <c r="AJ20" t="s">
        <v>68</v>
      </c>
    </row>
    <row r="21" spans="2:36" x14ac:dyDescent="0.25">
      <c r="B21" t="s">
        <v>98</v>
      </c>
      <c r="H21" s="1">
        <v>8223.3845500000007</v>
      </c>
      <c r="I21" t="s">
        <v>99</v>
      </c>
      <c r="K21" t="s">
        <v>98</v>
      </c>
      <c r="Q21" s="1">
        <v>4035.5342300000002</v>
      </c>
      <c r="R21" t="s">
        <v>99</v>
      </c>
      <c r="T21" t="s">
        <v>69</v>
      </c>
      <c r="Z21" s="1">
        <v>8.0616499999999996E-5</v>
      </c>
      <c r="AA21" t="s">
        <v>70</v>
      </c>
      <c r="AC21" t="s">
        <v>69</v>
      </c>
      <c r="AI21" s="1">
        <v>2.1395699999999999E-5</v>
      </c>
      <c r="AJ21" t="s">
        <v>70</v>
      </c>
    </row>
    <row r="22" spans="2:36" x14ac:dyDescent="0.25">
      <c r="B22" t="s">
        <v>46</v>
      </c>
      <c r="H22" s="1">
        <v>7.7564000000000002E-9</v>
      </c>
      <c r="I22" t="s">
        <v>82</v>
      </c>
      <c r="K22" t="s">
        <v>46</v>
      </c>
      <c r="Q22" s="1">
        <v>2.2101099999999999E-9</v>
      </c>
      <c r="R22" t="s">
        <v>82</v>
      </c>
      <c r="T22" t="s">
        <v>71</v>
      </c>
      <c r="Z22" s="1">
        <v>2.5400000000000002E-3</v>
      </c>
      <c r="AA22" t="s">
        <v>72</v>
      </c>
      <c r="AC22" t="s">
        <v>71</v>
      </c>
      <c r="AI22" s="1">
        <v>1E-3</v>
      </c>
      <c r="AJ22" t="s">
        <v>72</v>
      </c>
    </row>
    <row r="23" spans="2:36" x14ac:dyDescent="0.25">
      <c r="B23" t="s">
        <v>100</v>
      </c>
      <c r="H23" s="1">
        <v>0.34638999999999998</v>
      </c>
      <c r="I23" t="s">
        <v>101</v>
      </c>
      <c r="K23" t="s">
        <v>100</v>
      </c>
      <c r="Q23" s="1">
        <v>0.10083</v>
      </c>
      <c r="R23" t="s">
        <v>101</v>
      </c>
      <c r="T23" t="s">
        <v>73</v>
      </c>
      <c r="Z23" s="1">
        <v>7.9399999999999991E-3</v>
      </c>
      <c r="AA23" t="s">
        <v>72</v>
      </c>
      <c r="AC23" t="s">
        <v>73</v>
      </c>
      <c r="AI23" s="1">
        <v>3.3739999999999999E-2</v>
      </c>
      <c r="AJ23" t="s">
        <v>72</v>
      </c>
    </row>
    <row r="24" spans="2:36" x14ac:dyDescent="0.25">
      <c r="B24" t="s">
        <v>49</v>
      </c>
      <c r="H24" s="1">
        <v>4.1826300000000002E-7</v>
      </c>
      <c r="I24" t="s">
        <v>102</v>
      </c>
      <c r="K24" t="s">
        <v>49</v>
      </c>
      <c r="Q24" s="1">
        <v>2.9804900000000002E-7</v>
      </c>
      <c r="R24" t="s">
        <v>102</v>
      </c>
      <c r="T24" t="s">
        <v>74</v>
      </c>
      <c r="Z24" s="1">
        <v>4.6845299999999996</v>
      </c>
      <c r="AA24" t="s">
        <v>55</v>
      </c>
      <c r="AC24" t="s">
        <v>74</v>
      </c>
      <c r="AI24" s="1">
        <v>1.61957</v>
      </c>
      <c r="AJ24" t="s">
        <v>55</v>
      </c>
    </row>
    <row r="25" spans="2:36" x14ac:dyDescent="0.25">
      <c r="B25" t="s">
        <v>47</v>
      </c>
      <c r="H25" s="1">
        <v>2.7832100000000001E-5</v>
      </c>
      <c r="I25" t="s">
        <v>103</v>
      </c>
      <c r="K25" t="s">
        <v>47</v>
      </c>
      <c r="Q25" s="1">
        <v>1.7000000000000001E-4</v>
      </c>
      <c r="R25" t="s">
        <v>103</v>
      </c>
      <c r="T25" t="s">
        <v>75</v>
      </c>
      <c r="Z25" s="1">
        <v>9.0589700000000004E-5</v>
      </c>
      <c r="AA25" t="s">
        <v>76</v>
      </c>
      <c r="AC25" t="s">
        <v>75</v>
      </c>
      <c r="AI25" s="1">
        <v>4.7932500000000002E-5</v>
      </c>
      <c r="AJ25" t="s">
        <v>76</v>
      </c>
    </row>
    <row r="26" spans="2:36" x14ac:dyDescent="0.25">
      <c r="B26" t="s">
        <v>104</v>
      </c>
      <c r="H26" s="1">
        <v>7.1297099999999999E-8</v>
      </c>
      <c r="I26" t="s">
        <v>84</v>
      </c>
      <c r="K26" t="s">
        <v>104</v>
      </c>
      <c r="Q26" s="1">
        <v>3.92022E-8</v>
      </c>
      <c r="R26" t="s">
        <v>84</v>
      </c>
      <c r="T26" t="s">
        <v>77</v>
      </c>
      <c r="Z26" s="1">
        <v>1.89E-3</v>
      </c>
      <c r="AA26" t="s">
        <v>78</v>
      </c>
      <c r="AC26" t="s">
        <v>77</v>
      </c>
      <c r="AI26" s="1">
        <v>5.1000000000000004E-4</v>
      </c>
      <c r="AJ26" t="s">
        <v>78</v>
      </c>
    </row>
    <row r="27" spans="2:36" x14ac:dyDescent="0.25">
      <c r="B27" t="s">
        <v>42</v>
      </c>
      <c r="H27" s="1">
        <v>1.7799999999999999E-3</v>
      </c>
      <c r="I27" t="s">
        <v>105</v>
      </c>
      <c r="K27" t="s">
        <v>42</v>
      </c>
      <c r="Q27" s="1">
        <v>1.4749999999999999E-2</v>
      </c>
      <c r="R27" t="s">
        <v>105</v>
      </c>
      <c r="T27" t="s">
        <v>79</v>
      </c>
      <c r="Z27" s="1">
        <v>7.4902899999999999</v>
      </c>
      <c r="AA27" t="s">
        <v>55</v>
      </c>
      <c r="AC27" t="s">
        <v>79</v>
      </c>
      <c r="AI27" s="1">
        <v>4.3628600000000004</v>
      </c>
      <c r="AJ27" t="s">
        <v>55</v>
      </c>
    </row>
    <row r="28" spans="2:36" x14ac:dyDescent="0.25">
      <c r="B28" t="s">
        <v>106</v>
      </c>
      <c r="H28" s="1">
        <v>5.4000000000000001E-4</v>
      </c>
      <c r="I28" t="s">
        <v>107</v>
      </c>
      <c r="K28" t="s">
        <v>106</v>
      </c>
      <c r="Q28" s="1">
        <v>5.2999999999999998E-4</v>
      </c>
      <c r="R28" t="s">
        <v>107</v>
      </c>
      <c r="T28" t="s">
        <v>80</v>
      </c>
      <c r="Z28" s="1">
        <v>9.6299999999999997E-3</v>
      </c>
      <c r="AA28" t="s">
        <v>81</v>
      </c>
      <c r="AC28" t="s">
        <v>80</v>
      </c>
      <c r="AI28" s="1">
        <v>2.2689999999999998E-2</v>
      </c>
      <c r="AJ28" t="s">
        <v>81</v>
      </c>
    </row>
    <row r="29" spans="2:36" x14ac:dyDescent="0.25">
      <c r="H29" s="1"/>
      <c r="Q29" s="1"/>
      <c r="Z29" s="1"/>
      <c r="AI29" s="1"/>
    </row>
    <row r="30" spans="2:36" x14ac:dyDescent="0.25">
      <c r="H30" s="1"/>
      <c r="Q30" s="1"/>
      <c r="Z30" s="1"/>
      <c r="AI30" s="1"/>
    </row>
    <row r="31" spans="2:36" x14ac:dyDescent="0.25">
      <c r="H31" s="1"/>
      <c r="Q31" s="1"/>
      <c r="Z31" s="1"/>
      <c r="AI31" s="1"/>
    </row>
    <row r="32" spans="2:36" x14ac:dyDescent="0.25">
      <c r="H32" s="1"/>
      <c r="Q32" s="1"/>
      <c r="Z32" s="1"/>
      <c r="AI32" s="1"/>
    </row>
    <row r="33" spans="2:35" x14ac:dyDescent="0.25">
      <c r="H33" s="1"/>
      <c r="Q33" s="1"/>
      <c r="Z33" s="1"/>
      <c r="AI33" s="1"/>
    </row>
    <row r="34" spans="2:35" ht="15.75" thickBot="1" x14ac:dyDescent="0.3"/>
    <row r="35" spans="2:35" x14ac:dyDescent="0.25">
      <c r="B35" s="14"/>
      <c r="C35" s="15"/>
      <c r="D35" s="15" t="s">
        <v>39</v>
      </c>
      <c r="E35" s="15" t="s">
        <v>40</v>
      </c>
      <c r="F35" s="15" t="s">
        <v>39</v>
      </c>
      <c r="G35" s="15" t="s">
        <v>40</v>
      </c>
      <c r="I35" s="20"/>
      <c r="J35" s="15"/>
      <c r="K35" s="15" t="s">
        <v>39</v>
      </c>
      <c r="L35" s="15" t="s">
        <v>40</v>
      </c>
      <c r="M35" s="15" t="s">
        <v>39</v>
      </c>
      <c r="N35" s="16" t="s">
        <v>40</v>
      </c>
    </row>
    <row r="36" spans="2:35" x14ac:dyDescent="0.25">
      <c r="B36" s="17" t="s">
        <v>38</v>
      </c>
      <c r="C36" s="13" t="s">
        <v>44</v>
      </c>
      <c r="D36" s="1">
        <v>1.24147E-14</v>
      </c>
      <c r="E36" s="1">
        <v>3.57358E-15</v>
      </c>
      <c r="F36" s="21">
        <f>D36/MAX(D36:E36)</f>
        <v>1</v>
      </c>
      <c r="G36" s="22">
        <f>E36/MAX(D36:E36)</f>
        <v>0.28785069312991857</v>
      </c>
      <c r="I36" s="17" t="s">
        <v>41</v>
      </c>
      <c r="J36" s="13" t="s">
        <v>50</v>
      </c>
      <c r="K36" s="1">
        <v>8.0170000000000005E-2</v>
      </c>
      <c r="L36" s="1">
        <v>3.0929999999999999E-2</v>
      </c>
      <c r="M36" s="21">
        <f>K36/MAX(K36:L36)</f>
        <v>1</v>
      </c>
      <c r="N36" s="22">
        <f>L36/MAX(K36:L36)</f>
        <v>0.38580516402644377</v>
      </c>
    </row>
    <row r="37" spans="2:35" x14ac:dyDescent="0.25">
      <c r="B37" s="17"/>
      <c r="C37" s="13" t="s">
        <v>83</v>
      </c>
      <c r="D37" s="1">
        <v>7.5094900000000006E-8</v>
      </c>
      <c r="E37" s="1">
        <v>2.96309E-8</v>
      </c>
      <c r="F37" s="21">
        <f t="shared" ref="F37:F53" si="0">D37/MAX(D37:E37)</f>
        <v>1</v>
      </c>
      <c r="G37" s="22">
        <f t="shared" ref="G37:G53" si="1">E37/MAX(D37:E37)</f>
        <v>0.39457939220905813</v>
      </c>
      <c r="I37" s="17"/>
      <c r="J37" s="13" t="s">
        <v>52</v>
      </c>
      <c r="K37" s="1">
        <v>1.01E-3</v>
      </c>
      <c r="L37" s="1">
        <v>4.6899999999999997E-3</v>
      </c>
      <c r="M37" s="21">
        <f t="shared" ref="M37:M53" si="2">K37/MAX(K37:L37)</f>
        <v>0.21535181236673775</v>
      </c>
      <c r="N37" s="22">
        <f t="shared" ref="N37:N53" si="3">L37/MAX(K37:L37)</f>
        <v>1</v>
      </c>
    </row>
    <row r="38" spans="2:35" x14ac:dyDescent="0.25">
      <c r="B38" s="17"/>
      <c r="C38" s="13" t="s">
        <v>85</v>
      </c>
      <c r="D38" s="1">
        <v>0.39065</v>
      </c>
      <c r="E38" s="1">
        <v>0.11763</v>
      </c>
      <c r="F38" s="21">
        <f t="shared" si="0"/>
        <v>1</v>
      </c>
      <c r="G38" s="22">
        <f t="shared" si="1"/>
        <v>0.30111352873416103</v>
      </c>
      <c r="I38" s="17"/>
      <c r="J38" s="13" t="s">
        <v>54</v>
      </c>
      <c r="K38" s="1">
        <v>7.1199999999999996E-3</v>
      </c>
      <c r="L38" s="1">
        <v>5.11E-3</v>
      </c>
      <c r="M38" s="21">
        <f t="shared" si="2"/>
        <v>1</v>
      </c>
      <c r="N38" s="22">
        <f t="shared" si="3"/>
        <v>0.71769662921348321</v>
      </c>
    </row>
    <row r="39" spans="2:35" x14ac:dyDescent="0.25">
      <c r="B39" s="17"/>
      <c r="C39" s="13" t="s">
        <v>43</v>
      </c>
      <c r="D39" s="1">
        <v>1.7124699999999999E-5</v>
      </c>
      <c r="E39" s="1">
        <v>4.6448699999999998E-6</v>
      </c>
      <c r="F39" s="21">
        <f t="shared" si="0"/>
        <v>1</v>
      </c>
      <c r="G39" s="22">
        <f t="shared" si="1"/>
        <v>0.27123803628676707</v>
      </c>
      <c r="I39" s="17"/>
      <c r="J39" s="13" t="s">
        <v>56</v>
      </c>
      <c r="K39" s="1">
        <v>5.11E-3</v>
      </c>
      <c r="L39" s="1">
        <v>4.0299999999999997E-3</v>
      </c>
      <c r="M39" s="21">
        <f t="shared" si="2"/>
        <v>1</v>
      </c>
      <c r="N39" s="22">
        <f t="shared" si="3"/>
        <v>0.78864970645792554</v>
      </c>
    </row>
    <row r="40" spans="2:35" x14ac:dyDescent="0.25">
      <c r="B40" s="17"/>
      <c r="C40" s="13" t="s">
        <v>88</v>
      </c>
      <c r="D40" s="1">
        <v>8.1790000000000002E-2</v>
      </c>
      <c r="E40" s="1">
        <v>0.21492</v>
      </c>
      <c r="F40" s="21">
        <f t="shared" si="0"/>
        <v>0.38056020844965571</v>
      </c>
      <c r="G40" s="22">
        <f t="shared" si="1"/>
        <v>1</v>
      </c>
      <c r="I40" s="17"/>
      <c r="J40" s="13" t="s">
        <v>58</v>
      </c>
      <c r="K40" s="1">
        <v>1.7099999999999999E-3</v>
      </c>
      <c r="L40" s="1">
        <v>1.67E-3</v>
      </c>
      <c r="M40" s="21">
        <f t="shared" si="2"/>
        <v>1</v>
      </c>
      <c r="N40" s="22">
        <f t="shared" si="3"/>
        <v>0.97660818713450304</v>
      </c>
    </row>
    <row r="41" spans="2:35" x14ac:dyDescent="0.25">
      <c r="B41" s="17"/>
      <c r="C41" s="13" t="s">
        <v>90</v>
      </c>
      <c r="D41" s="1">
        <v>1.2096600000000001E-8</v>
      </c>
      <c r="E41" s="1">
        <v>1.7542400000000001E-8</v>
      </c>
      <c r="F41" s="21">
        <f t="shared" si="0"/>
        <v>0.68956357168916449</v>
      </c>
      <c r="G41" s="22">
        <f t="shared" si="1"/>
        <v>1</v>
      </c>
      <c r="I41" s="17"/>
      <c r="J41" s="13" t="s">
        <v>59</v>
      </c>
      <c r="K41" s="1">
        <v>0.33613999999999999</v>
      </c>
      <c r="L41" s="1">
        <v>9.6699999999999994E-2</v>
      </c>
      <c r="M41" s="21">
        <f t="shared" si="2"/>
        <v>1</v>
      </c>
      <c r="N41" s="22">
        <f t="shared" si="3"/>
        <v>0.28767775331707024</v>
      </c>
    </row>
    <row r="42" spans="2:35" x14ac:dyDescent="0.25">
      <c r="B42" s="17"/>
      <c r="C42" s="13" t="s">
        <v>92</v>
      </c>
      <c r="D42" s="1">
        <v>0.95184000000000002</v>
      </c>
      <c r="E42" s="1">
        <v>2.26545</v>
      </c>
      <c r="F42" s="21">
        <f t="shared" si="0"/>
        <v>0.42015493610540955</v>
      </c>
      <c r="G42" s="22">
        <f t="shared" si="1"/>
        <v>1</v>
      </c>
      <c r="I42" s="17"/>
      <c r="J42" s="13" t="s">
        <v>61</v>
      </c>
      <c r="K42" s="1">
        <v>1.23E-3</v>
      </c>
      <c r="L42" s="1">
        <v>3.1E-4</v>
      </c>
      <c r="M42" s="21">
        <f t="shared" si="2"/>
        <v>1</v>
      </c>
      <c r="N42" s="22">
        <f t="shared" si="3"/>
        <v>0.25203252032520324</v>
      </c>
    </row>
    <row r="43" spans="2:35" x14ac:dyDescent="0.25">
      <c r="B43" s="17"/>
      <c r="C43" s="13" t="s">
        <v>45</v>
      </c>
      <c r="D43" s="1">
        <v>1.23E-3</v>
      </c>
      <c r="E43" s="1">
        <v>3.1E-4</v>
      </c>
      <c r="F43" s="21">
        <f t="shared" si="0"/>
        <v>1</v>
      </c>
      <c r="G43" s="22">
        <f t="shared" si="1"/>
        <v>0.25203252032520324</v>
      </c>
      <c r="I43" s="17"/>
      <c r="J43" s="13" t="s">
        <v>63</v>
      </c>
      <c r="K43" s="1">
        <v>9.5393700000000007E-9</v>
      </c>
      <c r="L43" s="1">
        <v>1.42139E-8</v>
      </c>
      <c r="M43" s="21">
        <f t="shared" si="2"/>
        <v>0.67112966884528524</v>
      </c>
      <c r="N43" s="22">
        <f t="shared" si="3"/>
        <v>1</v>
      </c>
    </row>
    <row r="44" spans="2:35" x14ac:dyDescent="0.25">
      <c r="B44" s="17"/>
      <c r="C44" s="13" t="s">
        <v>95</v>
      </c>
      <c r="D44" s="1">
        <v>3.5502899999999999</v>
      </c>
      <c r="E44" s="1">
        <v>1.4996</v>
      </c>
      <c r="F44" s="21">
        <f t="shared" si="0"/>
        <v>1</v>
      </c>
      <c r="G44" s="22">
        <f t="shared" si="1"/>
        <v>0.42238803027358329</v>
      </c>
      <c r="I44" s="17"/>
      <c r="J44" s="13" t="s">
        <v>65</v>
      </c>
      <c r="K44" s="1">
        <v>8.1999999999999998E-4</v>
      </c>
      <c r="L44" s="1">
        <v>2.2000000000000001E-4</v>
      </c>
      <c r="M44" s="21">
        <f t="shared" si="2"/>
        <v>1</v>
      </c>
      <c r="N44" s="22">
        <f t="shared" si="3"/>
        <v>0.26829268292682928</v>
      </c>
    </row>
    <row r="45" spans="2:35" x14ac:dyDescent="0.25">
      <c r="B45" s="17"/>
      <c r="C45" s="13" t="s">
        <v>48</v>
      </c>
      <c r="D45" s="1">
        <v>2.7E-4</v>
      </c>
      <c r="E45" s="1">
        <v>7.3794299999999999E-5</v>
      </c>
      <c r="F45" s="21">
        <f t="shared" si="0"/>
        <v>1</v>
      </c>
      <c r="G45" s="22">
        <f t="shared" si="1"/>
        <v>0.27331222222222223</v>
      </c>
      <c r="I45" s="17"/>
      <c r="J45" s="13" t="s">
        <v>67</v>
      </c>
      <c r="K45" s="1">
        <v>-2.1362700000000001E-5</v>
      </c>
      <c r="L45" s="1">
        <v>-1.4999999999999999E-4</v>
      </c>
      <c r="M45" s="21">
        <v>0</v>
      </c>
      <c r="N45" s="22">
        <v>0</v>
      </c>
    </row>
    <row r="46" spans="2:35" x14ac:dyDescent="0.25">
      <c r="B46" s="17"/>
      <c r="C46" s="13" t="s">
        <v>98</v>
      </c>
      <c r="D46" s="1">
        <v>8223.3845500000007</v>
      </c>
      <c r="E46" s="1">
        <v>4035.5342300000002</v>
      </c>
      <c r="F46" s="21">
        <f t="shared" si="0"/>
        <v>1</v>
      </c>
      <c r="G46" s="22">
        <f t="shared" si="1"/>
        <v>0.49073884426333925</v>
      </c>
      <c r="I46" s="17"/>
      <c r="J46" s="13" t="s">
        <v>69</v>
      </c>
      <c r="K46" s="1">
        <v>8.0616499999999996E-5</v>
      </c>
      <c r="L46" s="1">
        <v>2.1395699999999999E-5</v>
      </c>
      <c r="M46" s="21">
        <f t="shared" si="2"/>
        <v>1</v>
      </c>
      <c r="N46" s="22">
        <f t="shared" si="3"/>
        <v>0.2654010035166498</v>
      </c>
    </row>
    <row r="47" spans="2:35" x14ac:dyDescent="0.25">
      <c r="B47" s="17"/>
      <c r="C47" s="13" t="s">
        <v>46</v>
      </c>
      <c r="D47" s="1">
        <v>7.7564000000000002E-9</v>
      </c>
      <c r="E47" s="1">
        <v>2.2101099999999999E-9</v>
      </c>
      <c r="F47" s="21">
        <f t="shared" si="0"/>
        <v>1</v>
      </c>
      <c r="G47" s="22">
        <f t="shared" si="1"/>
        <v>0.28494017843329378</v>
      </c>
      <c r="I47" s="17"/>
      <c r="J47" s="13" t="s">
        <v>71</v>
      </c>
      <c r="K47" s="1">
        <v>2.5400000000000002E-3</v>
      </c>
      <c r="L47" s="1">
        <v>1E-3</v>
      </c>
      <c r="M47" s="21">
        <f t="shared" si="2"/>
        <v>1</v>
      </c>
      <c r="N47" s="22">
        <f t="shared" si="3"/>
        <v>0.39370078740157477</v>
      </c>
    </row>
    <row r="48" spans="2:35" x14ac:dyDescent="0.25">
      <c r="B48" s="17"/>
      <c r="C48" s="13" t="s">
        <v>100</v>
      </c>
      <c r="D48" s="1">
        <v>0.34638999999999998</v>
      </c>
      <c r="E48" s="1">
        <v>0.10083</v>
      </c>
      <c r="F48" s="21">
        <f t="shared" si="0"/>
        <v>1</v>
      </c>
      <c r="G48" s="22">
        <f t="shared" si="1"/>
        <v>0.29108807990992813</v>
      </c>
      <c r="I48" s="17"/>
      <c r="J48" s="13" t="s">
        <v>73</v>
      </c>
      <c r="K48" s="1">
        <v>7.9399999999999991E-3</v>
      </c>
      <c r="L48" s="1">
        <v>3.3739999999999999E-2</v>
      </c>
      <c r="M48" s="21">
        <f t="shared" si="2"/>
        <v>0.23532898636633073</v>
      </c>
      <c r="N48" s="22">
        <f t="shared" si="3"/>
        <v>1</v>
      </c>
    </row>
    <row r="49" spans="2:14" x14ac:dyDescent="0.25">
      <c r="B49" s="17"/>
      <c r="C49" s="13" t="s">
        <v>49</v>
      </c>
      <c r="D49" s="1">
        <v>4.1826300000000002E-7</v>
      </c>
      <c r="E49" s="1">
        <v>2.9804900000000002E-7</v>
      </c>
      <c r="F49" s="21">
        <f t="shared" si="0"/>
        <v>1</v>
      </c>
      <c r="G49" s="22">
        <f t="shared" si="1"/>
        <v>0.71258753463729763</v>
      </c>
      <c r="I49" s="17"/>
      <c r="J49" s="13" t="s">
        <v>74</v>
      </c>
      <c r="K49" s="1">
        <v>4.6845299999999996</v>
      </c>
      <c r="L49" s="1">
        <v>1.61957</v>
      </c>
      <c r="M49" s="21">
        <f t="shared" si="2"/>
        <v>1</v>
      </c>
      <c r="N49" s="22">
        <f t="shared" si="3"/>
        <v>0.34572731949629953</v>
      </c>
    </row>
    <row r="50" spans="2:14" x14ac:dyDescent="0.25">
      <c r="B50" s="17"/>
      <c r="C50" s="13" t="s">
        <v>47</v>
      </c>
      <c r="D50" s="1">
        <v>2.7832100000000001E-5</v>
      </c>
      <c r="E50" s="1">
        <v>1.7000000000000001E-4</v>
      </c>
      <c r="F50" s="21">
        <f t="shared" si="0"/>
        <v>0.16371823529411764</v>
      </c>
      <c r="G50" s="22">
        <f t="shared" si="1"/>
        <v>1</v>
      </c>
      <c r="I50" s="17"/>
      <c r="J50" s="13" t="s">
        <v>75</v>
      </c>
      <c r="K50" s="1">
        <v>9.0589700000000004E-5</v>
      </c>
      <c r="L50" s="1">
        <v>4.7932500000000002E-5</v>
      </c>
      <c r="M50" s="21">
        <f t="shared" si="2"/>
        <v>1</v>
      </c>
      <c r="N50" s="22">
        <f t="shared" si="3"/>
        <v>0.52911644480553532</v>
      </c>
    </row>
    <row r="51" spans="2:14" x14ac:dyDescent="0.25">
      <c r="B51" s="17"/>
      <c r="C51" s="13" t="s">
        <v>104</v>
      </c>
      <c r="D51" s="1">
        <v>7.1297099999999999E-8</v>
      </c>
      <c r="E51" s="1">
        <v>3.92022E-8</v>
      </c>
      <c r="F51" s="21">
        <f t="shared" si="0"/>
        <v>1</v>
      </c>
      <c r="G51" s="22">
        <f t="shared" si="1"/>
        <v>0.54984284073265255</v>
      </c>
      <c r="I51" s="17"/>
      <c r="J51" s="13" t="s">
        <v>77</v>
      </c>
      <c r="K51" s="1">
        <v>1.89E-3</v>
      </c>
      <c r="L51" s="1">
        <v>5.1000000000000004E-4</v>
      </c>
      <c r="M51" s="21">
        <f t="shared" si="2"/>
        <v>1</v>
      </c>
      <c r="N51" s="22">
        <f t="shared" si="3"/>
        <v>0.26984126984126988</v>
      </c>
    </row>
    <row r="52" spans="2:14" x14ac:dyDescent="0.25">
      <c r="B52" s="17"/>
      <c r="C52" s="13" t="s">
        <v>42</v>
      </c>
      <c r="D52" s="1">
        <v>1.7799999999999999E-3</v>
      </c>
      <c r="E52" s="1">
        <v>1.4749999999999999E-2</v>
      </c>
      <c r="F52" s="21">
        <f t="shared" si="0"/>
        <v>0.12067796610169491</v>
      </c>
      <c r="G52" s="22">
        <f t="shared" si="1"/>
        <v>1</v>
      </c>
      <c r="I52" s="17"/>
      <c r="J52" s="13" t="s">
        <v>79</v>
      </c>
      <c r="K52" s="1">
        <v>7.4902899999999999</v>
      </c>
      <c r="L52" s="1">
        <v>4.3628600000000004</v>
      </c>
      <c r="M52" s="21">
        <f t="shared" si="2"/>
        <v>1</v>
      </c>
      <c r="N52" s="22">
        <f t="shared" si="3"/>
        <v>0.58246876956699944</v>
      </c>
    </row>
    <row r="53" spans="2:14" ht="15.75" thickBot="1" x14ac:dyDescent="0.3">
      <c r="B53" s="18"/>
      <c r="C53" s="19" t="s">
        <v>106</v>
      </c>
      <c r="D53" s="1">
        <v>5.4000000000000001E-4</v>
      </c>
      <c r="E53" s="1">
        <v>5.2999999999999998E-4</v>
      </c>
      <c r="F53" s="21">
        <f t="shared" si="0"/>
        <v>1</v>
      </c>
      <c r="G53" s="22">
        <f t="shared" si="1"/>
        <v>0.9814814814814814</v>
      </c>
      <c r="I53" s="18"/>
      <c r="J53" s="19" t="s">
        <v>80</v>
      </c>
      <c r="K53" s="1">
        <v>9.6299999999999997E-3</v>
      </c>
      <c r="L53" s="1">
        <v>2.2689999999999998E-2</v>
      </c>
      <c r="M53" s="21">
        <f t="shared" si="2"/>
        <v>0.4244160423093874</v>
      </c>
      <c r="N53" s="22">
        <f t="shared" si="3"/>
        <v>1</v>
      </c>
    </row>
  </sheetData>
  <mergeCells count="2">
    <mergeCell ref="I36:I53"/>
    <mergeCell ref="B36:B5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topLeftCell="A13" zoomScale="115" zoomScaleNormal="115" workbookViewId="0">
      <selection activeCell="E37" sqref="E37"/>
    </sheetView>
  </sheetViews>
  <sheetFormatPr defaultColWidth="8.85546875" defaultRowHeight="15" x14ac:dyDescent="0.25"/>
  <cols>
    <col min="2" max="2" width="9" customWidth="1"/>
    <col min="3" max="3" width="12" bestFit="1" customWidth="1"/>
    <col min="4" max="4" width="11" bestFit="1" customWidth="1"/>
  </cols>
  <sheetData>
    <row r="1" spans="1:27" x14ac:dyDescent="0.25">
      <c r="A1" t="s">
        <v>20</v>
      </c>
    </row>
    <row r="2" spans="1:27" x14ac:dyDescent="0.25">
      <c r="A2" t="s">
        <v>29</v>
      </c>
    </row>
    <row r="3" spans="1:27" x14ac:dyDescent="0.25">
      <c r="A3" t="s">
        <v>30</v>
      </c>
    </row>
    <row r="4" spans="1:27" x14ac:dyDescent="0.25">
      <c r="A4" t="s">
        <v>26</v>
      </c>
    </row>
    <row r="5" spans="1:27" x14ac:dyDescent="0.25">
      <c r="A5" t="s">
        <v>27</v>
      </c>
    </row>
    <row r="6" spans="1:27" x14ac:dyDescent="0.25">
      <c r="A6" t="s">
        <v>28</v>
      </c>
    </row>
    <row r="7" spans="1:27" x14ac:dyDescent="0.25">
      <c r="A7" t="s">
        <v>31</v>
      </c>
    </row>
    <row r="8" spans="1:27" x14ac:dyDescent="0.25">
      <c r="A8" t="s">
        <v>32</v>
      </c>
    </row>
    <row r="9" spans="1:27" x14ac:dyDescent="0.25">
      <c r="A9" t="s">
        <v>33</v>
      </c>
    </row>
    <row r="11" spans="1:27" x14ac:dyDescent="0.25">
      <c r="B11" s="3" t="s">
        <v>109</v>
      </c>
      <c r="K11" s="3" t="s">
        <v>110</v>
      </c>
      <c r="T11" s="3" t="s">
        <v>111</v>
      </c>
    </row>
    <row r="12" spans="1:27" x14ac:dyDescent="0.25"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3</v>
      </c>
      <c r="H12" t="s">
        <v>5</v>
      </c>
      <c r="I12" t="s">
        <v>3</v>
      </c>
      <c r="K12" t="s">
        <v>0</v>
      </c>
      <c r="L12" t="s">
        <v>1</v>
      </c>
      <c r="M12" t="s">
        <v>2</v>
      </c>
      <c r="N12" t="s">
        <v>3</v>
      </c>
      <c r="O12" t="s">
        <v>4</v>
      </c>
      <c r="P12" t="s">
        <v>3</v>
      </c>
      <c r="Q12" t="s">
        <v>5</v>
      </c>
      <c r="R12" t="s">
        <v>3</v>
      </c>
      <c r="T12" t="s">
        <v>0</v>
      </c>
      <c r="U12" t="s">
        <v>1</v>
      </c>
      <c r="V12" t="s">
        <v>2</v>
      </c>
      <c r="W12" t="s">
        <v>3</v>
      </c>
      <c r="X12" t="s">
        <v>4</v>
      </c>
      <c r="Y12" t="s">
        <v>3</v>
      </c>
      <c r="Z12" t="s">
        <v>5</v>
      </c>
      <c r="AA12" t="s">
        <v>3</v>
      </c>
    </row>
    <row r="13" spans="1:27" x14ac:dyDescent="0.25">
      <c r="B13" t="s">
        <v>44</v>
      </c>
      <c r="H13" s="1">
        <v>7.1561799999999995E-15</v>
      </c>
      <c r="I13" t="s">
        <v>82</v>
      </c>
      <c r="K13" t="s">
        <v>44</v>
      </c>
      <c r="Q13" s="1">
        <v>7.28602E-15</v>
      </c>
      <c r="R13" t="s">
        <v>82</v>
      </c>
      <c r="T13" t="s">
        <v>44</v>
      </c>
      <c r="Z13" s="1">
        <v>7.4158700000000003E-15</v>
      </c>
      <c r="AA13" t="s">
        <v>82</v>
      </c>
    </row>
    <row r="14" spans="1:27" x14ac:dyDescent="0.25">
      <c r="B14" t="s">
        <v>83</v>
      </c>
      <c r="H14" s="1">
        <v>6.0478999999999995E-8</v>
      </c>
      <c r="I14" t="s">
        <v>84</v>
      </c>
      <c r="K14" t="s">
        <v>83</v>
      </c>
      <c r="Q14" s="1">
        <v>6.1516599999999999E-8</v>
      </c>
      <c r="R14" t="s">
        <v>84</v>
      </c>
      <c r="T14" t="s">
        <v>83</v>
      </c>
      <c r="Z14" s="1">
        <v>6.2554299999999995E-8</v>
      </c>
      <c r="AA14" t="s">
        <v>84</v>
      </c>
    </row>
    <row r="15" spans="1:27" x14ac:dyDescent="0.25">
      <c r="B15" t="s">
        <v>85</v>
      </c>
      <c r="H15">
        <v>0.20893</v>
      </c>
      <c r="I15" t="s">
        <v>86</v>
      </c>
      <c r="K15" t="s">
        <v>85</v>
      </c>
      <c r="Q15">
        <v>0.21199999999999999</v>
      </c>
      <c r="R15" t="s">
        <v>86</v>
      </c>
      <c r="T15" t="s">
        <v>85</v>
      </c>
      <c r="Z15">
        <v>0.21507999999999999</v>
      </c>
      <c r="AA15" t="s">
        <v>86</v>
      </c>
    </row>
    <row r="16" spans="1:27" x14ac:dyDescent="0.25">
      <c r="B16" t="s">
        <v>43</v>
      </c>
      <c r="H16" s="1">
        <v>7.7080899999999992E-6</v>
      </c>
      <c r="I16" t="s">
        <v>87</v>
      </c>
      <c r="K16" t="s">
        <v>43</v>
      </c>
      <c r="Q16" s="1">
        <v>7.8153900000000007E-6</v>
      </c>
      <c r="R16" t="s">
        <v>87</v>
      </c>
      <c r="T16" t="s">
        <v>43</v>
      </c>
      <c r="Z16" s="1">
        <v>7.9226900000000005E-6</v>
      </c>
      <c r="AA16" t="s">
        <v>87</v>
      </c>
    </row>
    <row r="17" spans="2:27" x14ac:dyDescent="0.25">
      <c r="B17" t="s">
        <v>88</v>
      </c>
      <c r="H17">
        <v>0.15589</v>
      </c>
      <c r="I17" t="s">
        <v>89</v>
      </c>
      <c r="K17" t="s">
        <v>88</v>
      </c>
      <c r="Q17">
        <v>0.15848999999999999</v>
      </c>
      <c r="R17" t="s">
        <v>89</v>
      </c>
      <c r="T17" t="s">
        <v>88</v>
      </c>
      <c r="Z17">
        <v>0.16108</v>
      </c>
      <c r="AA17" t="s">
        <v>89</v>
      </c>
    </row>
    <row r="18" spans="2:27" x14ac:dyDescent="0.25">
      <c r="B18" t="s">
        <v>90</v>
      </c>
      <c r="H18" s="1">
        <v>1.34962E-8</v>
      </c>
      <c r="I18" t="s">
        <v>91</v>
      </c>
      <c r="K18" t="s">
        <v>90</v>
      </c>
      <c r="Q18" s="1">
        <v>1.36665E-8</v>
      </c>
      <c r="R18" t="s">
        <v>91</v>
      </c>
      <c r="T18" t="s">
        <v>90</v>
      </c>
      <c r="Z18" s="1">
        <v>1.38367E-8</v>
      </c>
      <c r="AA18" t="s">
        <v>91</v>
      </c>
    </row>
    <row r="19" spans="2:27" x14ac:dyDescent="0.25">
      <c r="B19" t="s">
        <v>92</v>
      </c>
      <c r="H19">
        <v>1.9044399999999999</v>
      </c>
      <c r="I19" t="s">
        <v>93</v>
      </c>
      <c r="K19" t="s">
        <v>92</v>
      </c>
      <c r="Q19">
        <v>1.9141999999999999</v>
      </c>
      <c r="R19" t="s">
        <v>93</v>
      </c>
      <c r="T19" t="s">
        <v>92</v>
      </c>
      <c r="Z19">
        <v>1.9239599999999999</v>
      </c>
      <c r="AA19" t="s">
        <v>93</v>
      </c>
    </row>
    <row r="20" spans="2:27" x14ac:dyDescent="0.25">
      <c r="B20" t="s">
        <v>45</v>
      </c>
      <c r="H20">
        <v>5.4000000000000001E-4</v>
      </c>
      <c r="I20" t="s">
        <v>94</v>
      </c>
      <c r="K20" t="s">
        <v>45</v>
      </c>
      <c r="Q20">
        <v>5.5000000000000003E-4</v>
      </c>
      <c r="R20" t="s">
        <v>94</v>
      </c>
      <c r="T20" t="s">
        <v>45</v>
      </c>
      <c r="Z20">
        <v>5.5999999999999995E-4</v>
      </c>
      <c r="AA20" t="s">
        <v>94</v>
      </c>
    </row>
    <row r="21" spans="2:27" x14ac:dyDescent="0.25">
      <c r="B21" t="s">
        <v>95</v>
      </c>
      <c r="H21">
        <v>2.2420300000000002</v>
      </c>
      <c r="I21" t="s">
        <v>96</v>
      </c>
      <c r="K21" t="s">
        <v>95</v>
      </c>
      <c r="Q21">
        <v>2.2722000000000002</v>
      </c>
      <c r="R21" t="s">
        <v>96</v>
      </c>
      <c r="T21" t="s">
        <v>95</v>
      </c>
      <c r="Z21">
        <v>2.3023600000000002</v>
      </c>
      <c r="AA21" t="s">
        <v>96</v>
      </c>
    </row>
    <row r="22" spans="2:27" x14ac:dyDescent="0.25">
      <c r="B22" t="s">
        <v>48</v>
      </c>
      <c r="H22">
        <v>1.6000000000000001E-4</v>
      </c>
      <c r="I22" t="s">
        <v>97</v>
      </c>
      <c r="K22" t="s">
        <v>48</v>
      </c>
      <c r="Q22">
        <v>1.6000000000000001E-4</v>
      </c>
      <c r="R22" t="s">
        <v>97</v>
      </c>
      <c r="T22" t="s">
        <v>48</v>
      </c>
      <c r="Z22">
        <v>1.6000000000000001E-4</v>
      </c>
      <c r="AA22" t="s">
        <v>97</v>
      </c>
    </row>
    <row r="23" spans="2:27" x14ac:dyDescent="0.25">
      <c r="B23" t="s">
        <v>98</v>
      </c>
      <c r="H23">
        <v>6661.7140200000003</v>
      </c>
      <c r="I23" t="s">
        <v>99</v>
      </c>
      <c r="K23" t="s">
        <v>98</v>
      </c>
      <c r="Q23">
        <v>6766.8918199999998</v>
      </c>
      <c r="R23" t="s">
        <v>99</v>
      </c>
      <c r="T23" t="s">
        <v>98</v>
      </c>
      <c r="Z23">
        <v>6872.0696200000002</v>
      </c>
      <c r="AA23" t="s">
        <v>99</v>
      </c>
    </row>
    <row r="24" spans="2:27" x14ac:dyDescent="0.25">
      <c r="B24" t="s">
        <v>46</v>
      </c>
      <c r="H24" s="1">
        <v>4.42691E-9</v>
      </c>
      <c r="I24" t="s">
        <v>82</v>
      </c>
      <c r="K24" t="s">
        <v>46</v>
      </c>
      <c r="Q24" s="1">
        <v>4.5070000000000003E-9</v>
      </c>
      <c r="R24" t="s">
        <v>82</v>
      </c>
      <c r="T24" t="s">
        <v>46</v>
      </c>
      <c r="Z24" s="1">
        <v>4.5870899999999997E-9</v>
      </c>
      <c r="AA24" t="s">
        <v>82</v>
      </c>
    </row>
    <row r="25" spans="2:27" x14ac:dyDescent="0.25">
      <c r="B25" t="s">
        <v>100</v>
      </c>
      <c r="H25">
        <v>0.18892999999999999</v>
      </c>
      <c r="I25" t="s">
        <v>101</v>
      </c>
      <c r="K25" t="s">
        <v>100</v>
      </c>
      <c r="Q25">
        <v>0.19192000000000001</v>
      </c>
      <c r="R25" t="s">
        <v>101</v>
      </c>
      <c r="T25" t="s">
        <v>100</v>
      </c>
      <c r="Z25">
        <v>0.19491</v>
      </c>
      <c r="AA25" t="s">
        <v>101</v>
      </c>
    </row>
    <row r="26" spans="2:27" x14ac:dyDescent="0.25">
      <c r="B26" t="s">
        <v>49</v>
      </c>
      <c r="H26" s="1">
        <v>3.6692600000000001E-7</v>
      </c>
      <c r="I26" t="s">
        <v>102</v>
      </c>
      <c r="K26" t="s">
        <v>49</v>
      </c>
      <c r="Q26" s="1">
        <v>3.72794E-7</v>
      </c>
      <c r="R26" t="s">
        <v>102</v>
      </c>
      <c r="T26" t="s">
        <v>49</v>
      </c>
      <c r="Z26" s="1">
        <v>3.7866199999999998E-7</v>
      </c>
      <c r="AA26" t="s">
        <v>102</v>
      </c>
    </row>
    <row r="27" spans="2:27" x14ac:dyDescent="0.25">
      <c r="B27" t="s">
        <v>47</v>
      </c>
      <c r="H27">
        <v>1.1E-4</v>
      </c>
      <c r="I27" t="s">
        <v>103</v>
      </c>
      <c r="K27" t="s">
        <v>47</v>
      </c>
      <c r="Q27">
        <v>1.1E-4</v>
      </c>
      <c r="R27" t="s">
        <v>103</v>
      </c>
      <c r="T27" t="s">
        <v>47</v>
      </c>
      <c r="Z27">
        <v>1.2E-4</v>
      </c>
      <c r="AA27" t="s">
        <v>103</v>
      </c>
    </row>
    <row r="28" spans="2:27" x14ac:dyDescent="0.25">
      <c r="B28" t="s">
        <v>104</v>
      </c>
      <c r="H28" s="1">
        <v>6.98954E-8</v>
      </c>
      <c r="I28" t="s">
        <v>84</v>
      </c>
      <c r="K28" t="s">
        <v>104</v>
      </c>
      <c r="Q28" s="1">
        <v>7.1261099999999997E-8</v>
      </c>
      <c r="R28" t="s">
        <v>84</v>
      </c>
      <c r="T28" t="s">
        <v>104</v>
      </c>
      <c r="Z28" s="1">
        <v>7.2626799999999995E-8</v>
      </c>
      <c r="AA28" t="s">
        <v>84</v>
      </c>
    </row>
    <row r="29" spans="2:27" x14ac:dyDescent="0.25">
      <c r="B29" t="s">
        <v>42</v>
      </c>
      <c r="H29">
        <v>9.3799999999999994E-3</v>
      </c>
      <c r="I29" t="s">
        <v>105</v>
      </c>
      <c r="K29" t="s">
        <v>42</v>
      </c>
      <c r="Q29">
        <v>9.5700000000000004E-3</v>
      </c>
      <c r="R29" t="s">
        <v>105</v>
      </c>
      <c r="T29" t="s">
        <v>42</v>
      </c>
      <c r="Z29">
        <v>9.75E-3</v>
      </c>
      <c r="AA29" t="s">
        <v>105</v>
      </c>
    </row>
    <row r="30" spans="2:27" x14ac:dyDescent="0.25">
      <c r="B30" t="s">
        <v>106</v>
      </c>
      <c r="H30">
        <v>5.4000000000000001E-4</v>
      </c>
      <c r="I30" t="s">
        <v>107</v>
      </c>
      <c r="K30" t="s">
        <v>106</v>
      </c>
      <c r="Q30">
        <v>5.5000000000000003E-4</v>
      </c>
      <c r="R30" t="s">
        <v>107</v>
      </c>
      <c r="T30" t="s">
        <v>106</v>
      </c>
      <c r="Z30">
        <v>5.5999999999999995E-4</v>
      </c>
      <c r="AA30" t="s">
        <v>107</v>
      </c>
    </row>
    <row r="41" spans="2:5" x14ac:dyDescent="0.25">
      <c r="C41" t="s">
        <v>109</v>
      </c>
      <c r="D41" s="23" t="s">
        <v>110</v>
      </c>
      <c r="E41" t="s">
        <v>111</v>
      </c>
    </row>
    <row r="42" spans="2:5" x14ac:dyDescent="0.25">
      <c r="B42" t="s">
        <v>85</v>
      </c>
      <c r="C42">
        <f>H15</f>
        <v>0.20893</v>
      </c>
      <c r="D42">
        <f>Q15</f>
        <v>0.21199999999999999</v>
      </c>
      <c r="E42">
        <f>Z15</f>
        <v>0.21507999999999999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56"/>
  <sheetViews>
    <sheetView tabSelected="1" topLeftCell="A24" zoomScaleNormal="100" workbookViewId="0">
      <selection activeCell="S52" sqref="S52"/>
    </sheetView>
  </sheetViews>
  <sheetFormatPr defaultColWidth="8.85546875" defaultRowHeight="15" x14ac:dyDescent="0.25"/>
  <cols>
    <col min="1" max="1" width="2.7109375" customWidth="1"/>
    <col min="2" max="2" width="11.85546875" style="2" customWidth="1"/>
    <col min="3" max="3" width="9.7109375" customWidth="1"/>
    <col min="4" max="4" width="11.42578125" customWidth="1"/>
    <col min="5" max="5" width="11.5703125" customWidth="1"/>
    <col min="6" max="6" width="10.28515625" customWidth="1"/>
    <col min="7" max="7" width="10.42578125" customWidth="1"/>
  </cols>
  <sheetData>
    <row r="1" spans="2:46" x14ac:dyDescent="0.25">
      <c r="B1" s="5" t="s">
        <v>6</v>
      </c>
    </row>
    <row r="3" spans="2:46" x14ac:dyDescent="0.25">
      <c r="B3" t="s">
        <v>14</v>
      </c>
    </row>
    <row r="4" spans="2:46" s="2" customFormat="1" x14ac:dyDescent="0.25">
      <c r="B4" t="s">
        <v>13</v>
      </c>
    </row>
    <row r="5" spans="2:46" x14ac:dyDescent="0.25">
      <c r="B5" t="s">
        <v>15</v>
      </c>
    </row>
    <row r="6" spans="2:46" x14ac:dyDescent="0.25">
      <c r="B6" t="s">
        <v>17</v>
      </c>
    </row>
    <row r="7" spans="2:46" x14ac:dyDescent="0.25">
      <c r="B7" t="s">
        <v>115</v>
      </c>
    </row>
    <row r="8" spans="2:46" x14ac:dyDescent="0.25">
      <c r="B8" t="s">
        <v>16</v>
      </c>
    </row>
    <row r="9" spans="2:46" x14ac:dyDescent="0.25">
      <c r="B9" t="s">
        <v>18</v>
      </c>
      <c r="AC9">
        <f>13*1.01</f>
        <v>13.13</v>
      </c>
    </row>
    <row r="10" spans="2:46" x14ac:dyDescent="0.25">
      <c r="B10" t="s">
        <v>19</v>
      </c>
    </row>
    <row r="12" spans="2:46" x14ac:dyDescent="0.25">
      <c r="B12" s="4"/>
    </row>
    <row r="13" spans="2:46" x14ac:dyDescent="0.25">
      <c r="B13" s="4"/>
    </row>
    <row r="14" spans="2:46" x14ac:dyDescent="0.25">
      <c r="B14" t="s">
        <v>109</v>
      </c>
      <c r="L14" t="s">
        <v>112</v>
      </c>
      <c r="U14" t="s">
        <v>113</v>
      </c>
      <c r="AD14" t="s">
        <v>114</v>
      </c>
      <c r="AM14" t="s">
        <v>116</v>
      </c>
    </row>
    <row r="15" spans="2:46" x14ac:dyDescent="0.25">
      <c r="B15" s="4" t="s">
        <v>0</v>
      </c>
      <c r="C15" t="s">
        <v>1</v>
      </c>
      <c r="D15" t="s">
        <v>2</v>
      </c>
      <c r="E15" t="s">
        <v>3</v>
      </c>
      <c r="F15" t="s">
        <v>4</v>
      </c>
      <c r="G15" t="s">
        <v>3</v>
      </c>
      <c r="H15" t="s">
        <v>5</v>
      </c>
      <c r="I15" t="s">
        <v>3</v>
      </c>
      <c r="L15" t="s">
        <v>0</v>
      </c>
      <c r="M15" t="s">
        <v>1</v>
      </c>
      <c r="N15" t="s">
        <v>2</v>
      </c>
      <c r="O15" t="s">
        <v>3</v>
      </c>
      <c r="P15" t="s">
        <v>4</v>
      </c>
      <c r="Q15" t="s">
        <v>3</v>
      </c>
      <c r="R15" t="s">
        <v>5</v>
      </c>
      <c r="S15" t="s">
        <v>3</v>
      </c>
      <c r="U15" t="s">
        <v>0</v>
      </c>
      <c r="V15" t="s">
        <v>1</v>
      </c>
      <c r="W15" t="s">
        <v>2</v>
      </c>
      <c r="X15" t="s">
        <v>3</v>
      </c>
      <c r="Y15" t="s">
        <v>4</v>
      </c>
      <c r="Z15" t="s">
        <v>3</v>
      </c>
      <c r="AA15" t="s">
        <v>5</v>
      </c>
      <c r="AB15" t="s">
        <v>3</v>
      </c>
      <c r="AD15" t="s">
        <v>0</v>
      </c>
      <c r="AE15" t="s">
        <v>1</v>
      </c>
      <c r="AF15" t="s">
        <v>2</v>
      </c>
      <c r="AG15" t="s">
        <v>3</v>
      </c>
      <c r="AH15" t="s">
        <v>4</v>
      </c>
      <c r="AI15" t="s">
        <v>3</v>
      </c>
      <c r="AJ15" t="s">
        <v>5</v>
      </c>
      <c r="AK15" t="s">
        <v>3</v>
      </c>
      <c r="AM15" t="s">
        <v>0</v>
      </c>
      <c r="AN15" t="s">
        <v>1</v>
      </c>
      <c r="AO15" t="s">
        <v>2</v>
      </c>
      <c r="AP15" t="s">
        <v>3</v>
      </c>
      <c r="AQ15" t="s">
        <v>4</v>
      </c>
      <c r="AR15" t="s">
        <v>3</v>
      </c>
      <c r="AS15" t="s">
        <v>5</v>
      </c>
      <c r="AT15" t="s">
        <v>3</v>
      </c>
    </row>
    <row r="16" spans="2:46" x14ac:dyDescent="0.25">
      <c r="B16" s="4" t="s">
        <v>44</v>
      </c>
      <c r="H16" s="1">
        <v>7.1561799999999995E-15</v>
      </c>
      <c r="I16" s="1" t="s">
        <v>82</v>
      </c>
      <c r="L16" t="s">
        <v>44</v>
      </c>
      <c r="R16" s="1">
        <v>7.1563199999999995E-15</v>
      </c>
      <c r="S16" t="s">
        <v>82</v>
      </c>
      <c r="U16" t="s">
        <v>44</v>
      </c>
      <c r="AA16" s="1">
        <v>7.1566599999999998E-15</v>
      </c>
      <c r="AB16" t="s">
        <v>82</v>
      </c>
      <c r="AD16" t="s">
        <v>44</v>
      </c>
      <c r="AJ16" s="1">
        <v>7.1570999999999995E-15</v>
      </c>
      <c r="AK16" t="s">
        <v>82</v>
      </c>
      <c r="AM16" t="s">
        <v>44</v>
      </c>
      <c r="AS16" s="1">
        <v>7.2216700000000005E-15</v>
      </c>
      <c r="AT16" t="s">
        <v>82</v>
      </c>
    </row>
    <row r="17" spans="2:46" x14ac:dyDescent="0.25">
      <c r="B17" s="4" t="s">
        <v>83</v>
      </c>
      <c r="H17" s="1">
        <v>6.0478999999999995E-8</v>
      </c>
      <c r="I17" s="1" t="s">
        <v>84</v>
      </c>
      <c r="L17" t="s">
        <v>83</v>
      </c>
      <c r="R17" s="1">
        <v>6.0479499999999996E-8</v>
      </c>
      <c r="S17" t="s">
        <v>84</v>
      </c>
      <c r="U17" t="s">
        <v>83</v>
      </c>
      <c r="AA17" s="1">
        <v>6.0479900000000004E-8</v>
      </c>
      <c r="AB17" t="s">
        <v>84</v>
      </c>
      <c r="AD17" t="s">
        <v>83</v>
      </c>
      <c r="AJ17" s="1">
        <v>6.0483899999999995E-8</v>
      </c>
      <c r="AK17" t="s">
        <v>84</v>
      </c>
      <c r="AM17" t="s">
        <v>83</v>
      </c>
      <c r="AS17" s="1">
        <v>6.1040499999999997E-8</v>
      </c>
      <c r="AT17" t="s">
        <v>84</v>
      </c>
    </row>
    <row r="18" spans="2:46" x14ac:dyDescent="0.25">
      <c r="B18" s="4" t="s">
        <v>85</v>
      </c>
      <c r="H18">
        <v>0.20893</v>
      </c>
      <c r="I18" s="1" t="s">
        <v>86</v>
      </c>
      <c r="L18" t="s">
        <v>85</v>
      </c>
      <c r="R18" s="1">
        <v>0.20893</v>
      </c>
      <c r="S18" t="s">
        <v>86</v>
      </c>
      <c r="U18" t="s">
        <v>85</v>
      </c>
      <c r="AA18" s="1">
        <v>0.20899999999999999</v>
      </c>
      <c r="AB18" t="s">
        <v>86</v>
      </c>
      <c r="AD18" t="s">
        <v>85</v>
      </c>
      <c r="AJ18" s="1">
        <v>0.20901</v>
      </c>
      <c r="AK18" t="s">
        <v>86</v>
      </c>
      <c r="AM18" t="s">
        <v>85</v>
      </c>
      <c r="AS18" s="1">
        <v>0.21060999999999999</v>
      </c>
      <c r="AT18" t="s">
        <v>86</v>
      </c>
    </row>
    <row r="19" spans="2:46" x14ac:dyDescent="0.25">
      <c r="B19" s="4" t="s">
        <v>43</v>
      </c>
      <c r="H19" s="1">
        <v>7.7080899999999992E-6</v>
      </c>
      <c r="I19" s="1" t="s">
        <v>87</v>
      </c>
      <c r="L19" t="s">
        <v>43</v>
      </c>
      <c r="R19" s="1">
        <v>7.7085200000000005E-6</v>
      </c>
      <c r="S19" t="s">
        <v>87</v>
      </c>
      <c r="U19" t="s">
        <v>43</v>
      </c>
      <c r="AA19" s="1">
        <v>7.70873E-6</v>
      </c>
      <c r="AB19" t="s">
        <v>87</v>
      </c>
      <c r="AD19" t="s">
        <v>43</v>
      </c>
      <c r="AJ19" s="1">
        <v>7.7099000000000005E-6</v>
      </c>
      <c r="AK19" t="s">
        <v>87</v>
      </c>
      <c r="AM19" t="s">
        <v>43</v>
      </c>
      <c r="AS19" s="1">
        <v>7.7636100000000004E-6</v>
      </c>
      <c r="AT19" t="s">
        <v>87</v>
      </c>
    </row>
    <row r="20" spans="2:46" x14ac:dyDescent="0.25">
      <c r="B20" s="4" t="s">
        <v>88</v>
      </c>
      <c r="H20">
        <v>0.15589</v>
      </c>
      <c r="I20" s="1" t="s">
        <v>89</v>
      </c>
      <c r="L20" t="s">
        <v>88</v>
      </c>
      <c r="R20" s="1">
        <v>0.15589</v>
      </c>
      <c r="S20" t="s">
        <v>89</v>
      </c>
      <c r="U20" t="s">
        <v>88</v>
      </c>
      <c r="AA20" s="1">
        <v>0.15589</v>
      </c>
      <c r="AB20" t="s">
        <v>89</v>
      </c>
      <c r="AD20" t="s">
        <v>88</v>
      </c>
      <c r="AJ20" s="1">
        <v>0.15592</v>
      </c>
      <c r="AK20" t="s">
        <v>89</v>
      </c>
      <c r="AM20" t="s">
        <v>88</v>
      </c>
      <c r="AS20" s="1">
        <v>0.15719</v>
      </c>
      <c r="AT20" t="s">
        <v>89</v>
      </c>
    </row>
    <row r="21" spans="2:46" x14ac:dyDescent="0.25">
      <c r="B21" s="4" t="s">
        <v>90</v>
      </c>
      <c r="H21" s="1">
        <v>1.34962E-8</v>
      </c>
      <c r="I21" s="1" t="s">
        <v>91</v>
      </c>
      <c r="L21" t="s">
        <v>90</v>
      </c>
      <c r="R21" s="1">
        <v>1.3497500000000001E-8</v>
      </c>
      <c r="S21" t="s">
        <v>91</v>
      </c>
      <c r="U21" t="s">
        <v>90</v>
      </c>
      <c r="AA21" s="1">
        <v>1.35075E-8</v>
      </c>
      <c r="AB21" t="s">
        <v>91</v>
      </c>
      <c r="AD21" t="s">
        <v>90</v>
      </c>
      <c r="AJ21" s="1">
        <v>1.35126E-8</v>
      </c>
      <c r="AK21" t="s">
        <v>91</v>
      </c>
      <c r="AM21" t="s">
        <v>90</v>
      </c>
      <c r="AS21" s="1">
        <v>1.35827E-8</v>
      </c>
      <c r="AT21" t="s">
        <v>91</v>
      </c>
    </row>
    <row r="22" spans="2:46" x14ac:dyDescent="0.25">
      <c r="B22" s="4" t="s">
        <v>92</v>
      </c>
      <c r="H22">
        <v>1.9044399999999999</v>
      </c>
      <c r="I22" s="1" t="s">
        <v>93</v>
      </c>
      <c r="L22" t="s">
        <v>92</v>
      </c>
      <c r="R22" s="1">
        <v>1.90448</v>
      </c>
      <c r="S22" t="s">
        <v>93</v>
      </c>
      <c r="U22" t="s">
        <v>92</v>
      </c>
      <c r="AA22" s="1">
        <v>1.9044700000000001</v>
      </c>
      <c r="AB22" t="s">
        <v>93</v>
      </c>
      <c r="AD22" t="s">
        <v>92</v>
      </c>
      <c r="AJ22" s="1">
        <v>1.9127000000000001</v>
      </c>
      <c r="AK22" t="s">
        <v>93</v>
      </c>
      <c r="AM22" t="s">
        <v>92</v>
      </c>
      <c r="AS22" s="1">
        <v>1.9093599999999999</v>
      </c>
      <c r="AT22" t="s">
        <v>93</v>
      </c>
    </row>
    <row r="23" spans="2:46" x14ac:dyDescent="0.25">
      <c r="B23" s="4" t="s">
        <v>45</v>
      </c>
      <c r="H23">
        <v>5.4000000000000001E-4</v>
      </c>
      <c r="I23" s="1" t="s">
        <v>94</v>
      </c>
      <c r="L23" t="s">
        <v>45</v>
      </c>
      <c r="R23" s="1">
        <v>5.4000000000000001E-4</v>
      </c>
      <c r="S23" t="s">
        <v>94</v>
      </c>
      <c r="U23" t="s">
        <v>45</v>
      </c>
      <c r="AA23" s="1">
        <v>5.4000000000000001E-4</v>
      </c>
      <c r="AB23" t="s">
        <v>94</v>
      </c>
      <c r="AD23" t="s">
        <v>45</v>
      </c>
      <c r="AJ23" s="1">
        <v>5.4000000000000001E-4</v>
      </c>
      <c r="AK23" t="s">
        <v>94</v>
      </c>
      <c r="AM23" t="s">
        <v>45</v>
      </c>
      <c r="AS23" s="1">
        <v>5.4000000000000001E-4</v>
      </c>
      <c r="AT23" t="s">
        <v>94</v>
      </c>
    </row>
    <row r="24" spans="2:46" x14ac:dyDescent="0.25">
      <c r="B24" s="4" t="s">
        <v>95</v>
      </c>
      <c r="H24">
        <v>2.2420300000000002</v>
      </c>
      <c r="I24" s="1" t="s">
        <v>96</v>
      </c>
      <c r="L24" t="s">
        <v>95</v>
      </c>
      <c r="R24" s="1">
        <v>2.2421199999999999</v>
      </c>
      <c r="S24" t="s">
        <v>96</v>
      </c>
      <c r="U24" t="s">
        <v>95</v>
      </c>
      <c r="AA24" s="1">
        <v>2.2433700000000001</v>
      </c>
      <c r="AB24" t="s">
        <v>96</v>
      </c>
      <c r="AD24" t="s">
        <v>95</v>
      </c>
      <c r="AJ24" s="1">
        <v>2.24457</v>
      </c>
      <c r="AK24" t="s">
        <v>96</v>
      </c>
      <c r="AM24" t="s">
        <v>95</v>
      </c>
      <c r="AS24" s="1">
        <v>2.2572100000000002</v>
      </c>
      <c r="AT24" t="s">
        <v>96</v>
      </c>
    </row>
    <row r="25" spans="2:46" x14ac:dyDescent="0.25">
      <c r="B25" s="4" t="s">
        <v>48</v>
      </c>
      <c r="H25">
        <v>1.6000000000000001E-4</v>
      </c>
      <c r="I25" s="1" t="s">
        <v>97</v>
      </c>
      <c r="L25" t="s">
        <v>48</v>
      </c>
      <c r="R25" s="1">
        <v>1.6000000000000001E-4</v>
      </c>
      <c r="S25" t="s">
        <v>97</v>
      </c>
      <c r="U25" t="s">
        <v>48</v>
      </c>
      <c r="AA25" s="1">
        <v>1.6000000000000001E-4</v>
      </c>
      <c r="AB25" t="s">
        <v>97</v>
      </c>
      <c r="AD25" t="s">
        <v>48</v>
      </c>
      <c r="AJ25" s="1">
        <v>1.6000000000000001E-4</v>
      </c>
      <c r="AK25" t="s">
        <v>97</v>
      </c>
      <c r="AM25" t="s">
        <v>48</v>
      </c>
      <c r="AS25" s="1">
        <v>1.6000000000000001E-4</v>
      </c>
      <c r="AT25" t="s">
        <v>97</v>
      </c>
    </row>
    <row r="26" spans="2:46" x14ac:dyDescent="0.25">
      <c r="B26" s="4" t="s">
        <v>98</v>
      </c>
      <c r="H26">
        <v>6661.7140200000003</v>
      </c>
      <c r="I26" s="1" t="s">
        <v>99</v>
      </c>
      <c r="L26" t="s">
        <v>98</v>
      </c>
      <c r="R26" s="1">
        <v>6661.7413399999996</v>
      </c>
      <c r="S26" t="s">
        <v>99</v>
      </c>
      <c r="U26" t="s">
        <v>98</v>
      </c>
      <c r="AA26" s="1">
        <v>6661.7414099999996</v>
      </c>
      <c r="AB26" t="s">
        <v>99</v>
      </c>
      <c r="AD26" t="s">
        <v>98</v>
      </c>
      <c r="AJ26" s="1">
        <v>6661.94074</v>
      </c>
      <c r="AK26" t="s">
        <v>99</v>
      </c>
      <c r="AM26" t="s">
        <v>98</v>
      </c>
      <c r="AS26" s="1">
        <v>6722.7982099999999</v>
      </c>
      <c r="AT26" t="s">
        <v>99</v>
      </c>
    </row>
    <row r="27" spans="2:46" x14ac:dyDescent="0.25">
      <c r="B27" s="4" t="s">
        <v>46</v>
      </c>
      <c r="H27" s="1">
        <v>4.42691E-9</v>
      </c>
      <c r="I27" s="1" t="s">
        <v>82</v>
      </c>
      <c r="L27" t="s">
        <v>46</v>
      </c>
      <c r="R27" s="1">
        <v>4.4270100000000004E-9</v>
      </c>
      <c r="S27" t="s">
        <v>82</v>
      </c>
      <c r="U27" t="s">
        <v>46</v>
      </c>
      <c r="AA27" s="1">
        <v>4.4272099999999996E-9</v>
      </c>
      <c r="AB27" t="s">
        <v>82</v>
      </c>
      <c r="AD27" t="s">
        <v>46</v>
      </c>
      <c r="AJ27" s="1">
        <v>4.4275100000000002E-9</v>
      </c>
      <c r="AK27" t="s">
        <v>82</v>
      </c>
      <c r="AM27" t="s">
        <v>46</v>
      </c>
      <c r="AS27" s="1">
        <v>4.4673399999999996E-9</v>
      </c>
      <c r="AT27" t="s">
        <v>82</v>
      </c>
    </row>
    <row r="28" spans="2:46" x14ac:dyDescent="0.25">
      <c r="B28" s="4" t="s">
        <v>100</v>
      </c>
      <c r="H28">
        <v>0.18892999999999999</v>
      </c>
      <c r="I28" s="1" t="s">
        <v>101</v>
      </c>
      <c r="L28" t="s">
        <v>100</v>
      </c>
      <c r="R28" s="1">
        <v>0.18892999999999999</v>
      </c>
      <c r="S28" t="s">
        <v>101</v>
      </c>
      <c r="U28" t="s">
        <v>100</v>
      </c>
      <c r="AA28" s="1">
        <v>0.18898999999999999</v>
      </c>
      <c r="AB28" t="s">
        <v>101</v>
      </c>
      <c r="AD28" t="s">
        <v>100</v>
      </c>
      <c r="AJ28" s="1">
        <v>0.189</v>
      </c>
      <c r="AK28" t="s">
        <v>101</v>
      </c>
      <c r="AM28" t="s">
        <v>100</v>
      </c>
      <c r="AS28" s="1">
        <v>0.19048999999999999</v>
      </c>
      <c r="AT28" t="s">
        <v>101</v>
      </c>
    </row>
    <row r="29" spans="2:46" x14ac:dyDescent="0.25">
      <c r="B29" s="4" t="s">
        <v>49</v>
      </c>
      <c r="H29" s="1">
        <v>3.6692600000000001E-7</v>
      </c>
      <c r="I29" s="1" t="s">
        <v>102</v>
      </c>
      <c r="L29" t="s">
        <v>49</v>
      </c>
      <c r="R29" s="1">
        <v>3.6698799999999998E-7</v>
      </c>
      <c r="S29" t="s">
        <v>102</v>
      </c>
      <c r="U29" t="s">
        <v>49</v>
      </c>
      <c r="AA29" s="1">
        <v>3.67008E-7</v>
      </c>
      <c r="AB29" t="s">
        <v>102</v>
      </c>
      <c r="AD29" t="s">
        <v>49</v>
      </c>
      <c r="AJ29" s="1">
        <v>3.67031E-7</v>
      </c>
      <c r="AK29" t="s">
        <v>102</v>
      </c>
      <c r="AM29" t="s">
        <v>49</v>
      </c>
      <c r="AS29" s="1">
        <v>3.6994399999999999E-7</v>
      </c>
      <c r="AT29" t="s">
        <v>102</v>
      </c>
    </row>
    <row r="30" spans="2:46" x14ac:dyDescent="0.25">
      <c r="B30" s="4" t="s">
        <v>47</v>
      </c>
      <c r="H30">
        <v>1.1E-4</v>
      </c>
      <c r="I30" s="1" t="s">
        <v>103</v>
      </c>
      <c r="L30" t="s">
        <v>47</v>
      </c>
      <c r="R30" s="1">
        <v>1.1E-4</v>
      </c>
      <c r="S30" t="s">
        <v>103</v>
      </c>
      <c r="U30" t="s">
        <v>47</v>
      </c>
      <c r="AA30" s="1">
        <v>1.1E-4</v>
      </c>
      <c r="AB30" t="s">
        <v>103</v>
      </c>
      <c r="AD30" t="s">
        <v>47</v>
      </c>
      <c r="AJ30" s="1">
        <v>1.1E-4</v>
      </c>
      <c r="AK30" t="s">
        <v>103</v>
      </c>
      <c r="AM30" t="s">
        <v>47</v>
      </c>
      <c r="AS30" s="1">
        <v>1.1E-4</v>
      </c>
      <c r="AT30" t="s">
        <v>103</v>
      </c>
    </row>
    <row r="31" spans="2:46" x14ac:dyDescent="0.25">
      <c r="B31" s="4" t="s">
        <v>104</v>
      </c>
      <c r="H31" s="1">
        <v>6.98954E-8</v>
      </c>
      <c r="I31" s="1" t="s">
        <v>84</v>
      </c>
      <c r="L31" t="s">
        <v>104</v>
      </c>
      <c r="R31" s="1">
        <v>6.9895500000000005E-8</v>
      </c>
      <c r="S31" t="s">
        <v>84</v>
      </c>
      <c r="U31" t="s">
        <v>104</v>
      </c>
      <c r="AA31" s="1">
        <v>6.9895700000000003E-8</v>
      </c>
      <c r="AB31" t="s">
        <v>84</v>
      </c>
      <c r="AD31" t="s">
        <v>104</v>
      </c>
      <c r="AJ31" s="1">
        <v>6.9896500000000007E-8</v>
      </c>
      <c r="AK31" t="s">
        <v>84</v>
      </c>
      <c r="AM31" t="s">
        <v>104</v>
      </c>
      <c r="AS31" s="1">
        <v>7.0582399999999998E-8</v>
      </c>
      <c r="AT31" t="s">
        <v>84</v>
      </c>
    </row>
    <row r="32" spans="2:46" x14ac:dyDescent="0.25">
      <c r="B32" s="4" t="s">
        <v>42</v>
      </c>
      <c r="H32">
        <v>9.3799999999999994E-3</v>
      </c>
      <c r="I32" s="1" t="s">
        <v>105</v>
      </c>
      <c r="L32" t="s">
        <v>42</v>
      </c>
      <c r="R32" s="1">
        <v>9.3799999999999994E-3</v>
      </c>
      <c r="S32" t="s">
        <v>105</v>
      </c>
      <c r="U32" t="s">
        <v>42</v>
      </c>
      <c r="AA32" s="1">
        <v>9.3799999999999994E-3</v>
      </c>
      <c r="AB32" t="s">
        <v>105</v>
      </c>
      <c r="AD32" t="s">
        <v>42</v>
      </c>
      <c r="AJ32" s="1">
        <v>9.3799999999999994E-3</v>
      </c>
      <c r="AK32" t="s">
        <v>105</v>
      </c>
      <c r="AM32" t="s">
        <v>42</v>
      </c>
      <c r="AS32" s="1">
        <v>9.4800000000000006E-3</v>
      </c>
      <c r="AT32" t="s">
        <v>105</v>
      </c>
    </row>
    <row r="33" spans="2:46" x14ac:dyDescent="0.25">
      <c r="B33" s="4" t="s">
        <v>106</v>
      </c>
      <c r="H33">
        <v>5.4000000000000001E-4</v>
      </c>
      <c r="I33" s="1" t="s">
        <v>107</v>
      </c>
      <c r="L33" t="s">
        <v>106</v>
      </c>
      <c r="R33" s="1">
        <v>5.4000000000000001E-4</v>
      </c>
      <c r="S33" t="s">
        <v>107</v>
      </c>
      <c r="U33" t="s">
        <v>106</v>
      </c>
      <c r="AA33" s="1">
        <v>5.4000000000000001E-4</v>
      </c>
      <c r="AB33" t="s">
        <v>107</v>
      </c>
      <c r="AD33" t="s">
        <v>106</v>
      </c>
      <c r="AJ33" s="1">
        <v>5.4000000000000001E-4</v>
      </c>
      <c r="AK33" t="s">
        <v>107</v>
      </c>
      <c r="AM33" t="s">
        <v>106</v>
      </c>
      <c r="AS33" s="1">
        <v>5.5000000000000003E-4</v>
      </c>
      <c r="AT33" t="s">
        <v>107</v>
      </c>
    </row>
    <row r="34" spans="2:46" x14ac:dyDescent="0.25">
      <c r="B34" s="4"/>
      <c r="I34" s="1"/>
      <c r="R34" s="1"/>
      <c r="AA34" s="1"/>
      <c r="AJ34" s="1"/>
      <c r="AS34" s="1"/>
    </row>
    <row r="35" spans="2:46" x14ac:dyDescent="0.25">
      <c r="B35" s="4"/>
      <c r="I35" s="1"/>
      <c r="R35" s="1"/>
      <c r="AA35" s="1"/>
      <c r="AJ35" s="1"/>
      <c r="AS35" s="1"/>
    </row>
    <row r="36" spans="2:46" x14ac:dyDescent="0.25">
      <c r="B36" s="4"/>
      <c r="I36" s="1"/>
      <c r="R36" s="1"/>
      <c r="AA36" s="1"/>
      <c r="AJ36" s="1"/>
      <c r="AS36" s="1"/>
    </row>
    <row r="37" spans="2:46" x14ac:dyDescent="0.25">
      <c r="B37" s="4"/>
      <c r="I37" s="1"/>
      <c r="R37" s="1"/>
      <c r="AA37" s="1"/>
      <c r="AJ37" s="1"/>
      <c r="AS37" s="1"/>
    </row>
    <row r="38" spans="2:46" x14ac:dyDescent="0.25">
      <c r="B38" s="4"/>
      <c r="I38" s="1"/>
      <c r="R38" s="1"/>
      <c r="AA38" s="1"/>
      <c r="AJ38" s="1"/>
      <c r="AS38" s="1"/>
    </row>
    <row r="39" spans="2:46" x14ac:dyDescent="0.25">
      <c r="B39" s="4"/>
      <c r="I39" s="1"/>
      <c r="R39" s="1"/>
      <c r="AA39" s="1"/>
      <c r="AJ39" s="1"/>
      <c r="AS39" s="1"/>
    </row>
    <row r="40" spans="2:46" x14ac:dyDescent="0.25">
      <c r="B40" s="4"/>
      <c r="I40" s="1"/>
      <c r="R40" s="1"/>
      <c r="AA40" s="1"/>
      <c r="AJ40" s="1"/>
      <c r="AS40" s="1"/>
    </row>
    <row r="41" spans="2:46" x14ac:dyDescent="0.25">
      <c r="B41" s="4"/>
    </row>
    <row r="42" spans="2:46" ht="15.75" thickBot="1" x14ac:dyDescent="0.3">
      <c r="B42" s="4"/>
    </row>
    <row r="43" spans="2:46" x14ac:dyDescent="0.25">
      <c r="B43" s="6"/>
      <c r="C43" s="7" t="s">
        <v>7</v>
      </c>
      <c r="D43" s="7" t="s">
        <v>8</v>
      </c>
      <c r="E43" s="7" t="s">
        <v>9</v>
      </c>
      <c r="F43" s="7" t="s">
        <v>10</v>
      </c>
      <c r="G43" s="8" t="s">
        <v>11</v>
      </c>
    </row>
    <row r="44" spans="2:46" x14ac:dyDescent="0.25">
      <c r="B44" s="24" t="s">
        <v>85</v>
      </c>
      <c r="C44" s="9">
        <f>H18</f>
        <v>0.20893</v>
      </c>
      <c r="D44" s="9">
        <f>R18</f>
        <v>0.20893</v>
      </c>
      <c r="E44" s="9">
        <f>AA18</f>
        <v>0.20899999999999999</v>
      </c>
      <c r="F44" s="9">
        <f>AJ18</f>
        <v>0.20901</v>
      </c>
      <c r="G44" s="10">
        <f>AS18</f>
        <v>0.21060999999999999</v>
      </c>
    </row>
    <row r="45" spans="2:46" x14ac:dyDescent="0.25">
      <c r="B45" s="24" t="s">
        <v>48</v>
      </c>
      <c r="C45" s="9">
        <f>H25</f>
        <v>1.6000000000000001E-4</v>
      </c>
      <c r="D45" s="9">
        <f>R25</f>
        <v>1.6000000000000001E-4</v>
      </c>
      <c r="E45" s="9">
        <f>AA25</f>
        <v>1.6000000000000001E-4</v>
      </c>
      <c r="F45" s="9">
        <f>AJ25</f>
        <v>1.6000000000000001E-4</v>
      </c>
      <c r="G45" s="10">
        <f>AS25</f>
        <v>1.6000000000000001E-4</v>
      </c>
    </row>
    <row r="46" spans="2:46" x14ac:dyDescent="0.25">
      <c r="B46" s="24" t="s">
        <v>88</v>
      </c>
      <c r="C46" s="9">
        <f>H20</f>
        <v>0.15589</v>
      </c>
      <c r="D46" s="9">
        <f>R20</f>
        <v>0.15589</v>
      </c>
      <c r="E46" s="9">
        <f>AA20</f>
        <v>0.15589</v>
      </c>
      <c r="F46" s="9">
        <f>AJ20</f>
        <v>0.15592</v>
      </c>
      <c r="G46" s="10">
        <f>AS20</f>
        <v>0.15719</v>
      </c>
    </row>
    <row r="47" spans="2:46" ht="15.75" thickBot="1" x14ac:dyDescent="0.3">
      <c r="B47" s="25" t="s">
        <v>46</v>
      </c>
      <c r="C47" s="11">
        <f>H27</f>
        <v>4.42691E-9</v>
      </c>
      <c r="D47" s="11">
        <f>R27</f>
        <v>4.4270100000000004E-9</v>
      </c>
      <c r="E47" s="11">
        <f>AA27</f>
        <v>4.4272099999999996E-9</v>
      </c>
      <c r="F47" s="11">
        <f>AJ27</f>
        <v>4.4275100000000002E-9</v>
      </c>
      <c r="G47" s="12">
        <f>AS27</f>
        <v>4.4673399999999996E-9</v>
      </c>
    </row>
    <row r="48" spans="2:46" x14ac:dyDescent="0.25">
      <c r="B48" s="4"/>
    </row>
    <row r="49" spans="2:7" ht="15.75" thickBot="1" x14ac:dyDescent="0.3">
      <c r="B49" s="2" t="s">
        <v>12</v>
      </c>
    </row>
    <row r="50" spans="2:7" x14ac:dyDescent="0.25">
      <c r="B50" s="6"/>
      <c r="C50" s="7" t="s">
        <v>7</v>
      </c>
      <c r="D50" s="7" t="s">
        <v>8</v>
      </c>
      <c r="E50" s="7" t="s">
        <v>9</v>
      </c>
      <c r="F50" s="7" t="s">
        <v>10</v>
      </c>
      <c r="G50" s="8" t="s">
        <v>11</v>
      </c>
    </row>
    <row r="51" spans="2:7" x14ac:dyDescent="0.25">
      <c r="B51" s="24" t="s">
        <v>85</v>
      </c>
      <c r="C51" s="9"/>
      <c r="D51" s="26">
        <f>(D44-C44)/C44</f>
        <v>0</v>
      </c>
      <c r="E51" s="26">
        <f>(E44-C44)/C44</f>
        <v>3.3504044416783965E-4</v>
      </c>
      <c r="F51" s="26">
        <f>(F44-C44)/C44</f>
        <v>3.8290336476330222E-4</v>
      </c>
      <c r="G51" s="27">
        <f>(G44-C44)/C44</f>
        <v>8.0409706600296123E-3</v>
      </c>
    </row>
    <row r="52" spans="2:7" x14ac:dyDescent="0.25">
      <c r="B52" s="24" t="s">
        <v>48</v>
      </c>
      <c r="C52" s="9"/>
      <c r="D52" s="26">
        <f t="shared" ref="D52:D54" si="0">(D45-C45)/C45</f>
        <v>0</v>
      </c>
      <c r="E52" s="26">
        <f t="shared" ref="E52:E54" si="1">(E45-C45)/C45</f>
        <v>0</v>
      </c>
      <c r="F52" s="26">
        <f t="shared" ref="F52:F54" si="2">(F45-C45)/C45</f>
        <v>0</v>
      </c>
      <c r="G52" s="27">
        <f t="shared" ref="G52:G54" si="3">(G45-C45)/C45</f>
        <v>0</v>
      </c>
    </row>
    <row r="53" spans="2:7" x14ac:dyDescent="0.25">
      <c r="B53" s="24" t="s">
        <v>88</v>
      </c>
      <c r="C53" s="9"/>
      <c r="D53" s="26">
        <f t="shared" si="0"/>
        <v>0</v>
      </c>
      <c r="E53" s="26">
        <f t="shared" si="1"/>
        <v>0</v>
      </c>
      <c r="F53" s="26">
        <f t="shared" si="2"/>
        <v>1.9244338956958269E-4</v>
      </c>
      <c r="G53" s="27">
        <f t="shared" si="3"/>
        <v>8.3392135480145971E-3</v>
      </c>
    </row>
    <row r="54" spans="2:7" ht="15.75" thickBot="1" x14ac:dyDescent="0.3">
      <c r="B54" s="25" t="s">
        <v>46</v>
      </c>
      <c r="C54" s="11"/>
      <c r="D54" s="28">
        <f t="shared" si="0"/>
        <v>2.2589119724693809E-5</v>
      </c>
      <c r="E54" s="28">
        <f t="shared" si="1"/>
        <v>6.776735917370772E-5</v>
      </c>
      <c r="F54" s="28">
        <f t="shared" si="2"/>
        <v>1.355347183476023E-4</v>
      </c>
      <c r="G54" s="29">
        <f t="shared" si="3"/>
        <v>9.1327811046530479E-3</v>
      </c>
    </row>
    <row r="55" spans="2:7" x14ac:dyDescent="0.25">
      <c r="B55" s="4"/>
    </row>
    <row r="56" spans="2:7" x14ac:dyDescent="0.25">
      <c r="B56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Q1a)</vt:lpstr>
      <vt:lpstr>Q1b)</vt:lpstr>
      <vt:lpstr>Q2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Lesage</dc:creator>
  <cp:keywords/>
  <dc:description/>
  <cp:lastModifiedBy>Julien Pedneault</cp:lastModifiedBy>
  <cp:revision/>
  <dcterms:created xsi:type="dcterms:W3CDTF">2015-11-16T18:35:24Z</dcterms:created>
  <dcterms:modified xsi:type="dcterms:W3CDTF">2020-10-30T23:05:10Z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566555202007293</vt:r8>
  </property>
</Properties>
</file>