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Downloads\"/>
    </mc:Choice>
  </mc:AlternateContent>
  <xr:revisionPtr revIDLastSave="0" documentId="8_{FF9E6EB8-7C82-40FE-8A84-13C7BB1144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ésultats" sheetId="1" r:id="rId1"/>
    <sheet name="QA-QC" sheetId="4" r:id="rId2"/>
    <sheet name="Feuil1" sheetId="3" state="hidden" r:id="rId3"/>
  </sheets>
  <definedNames>
    <definedName name="_xlnm._FilterDatabase" localSheetId="2" hidden="1">Feuil1!$A$1:$C$1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8" i="4" l="1"/>
  <c r="AT29" i="4" s="1"/>
  <c r="AT27" i="4"/>
  <c r="AT26" i="4"/>
  <c r="AT25" i="4"/>
  <c r="AS23" i="4"/>
  <c r="AR23" i="4"/>
  <c r="AU15" i="4"/>
  <c r="AR5" i="4"/>
  <c r="AL28" i="4"/>
  <c r="AM29" i="4" s="1"/>
  <c r="AM27" i="4"/>
  <c r="AM26" i="4"/>
  <c r="AM25" i="4"/>
  <c r="AL23" i="4"/>
  <c r="AK23" i="4"/>
  <c r="AN15" i="4"/>
  <c r="AK5" i="4"/>
  <c r="AE28" i="4"/>
  <c r="AF29" i="4" s="1"/>
  <c r="AF27" i="4"/>
  <c r="AF26" i="4"/>
  <c r="AF25" i="4"/>
  <c r="AE23" i="4"/>
  <c r="AD23" i="4"/>
  <c r="AG15" i="4"/>
  <c r="AD5" i="4"/>
  <c r="X28" i="4"/>
  <c r="Y29" i="4" s="1"/>
  <c r="Y27" i="4"/>
  <c r="Y26" i="4"/>
  <c r="Y25" i="4"/>
  <c r="X23" i="4"/>
  <c r="W23" i="4"/>
  <c r="Z15" i="4"/>
  <c r="W5" i="4"/>
  <c r="Q28" i="4"/>
  <c r="R29" i="4" s="1"/>
  <c r="R27" i="4"/>
  <c r="R26" i="4"/>
  <c r="R25" i="4"/>
  <c r="Q23" i="4"/>
  <c r="P23" i="4"/>
  <c r="S15" i="4"/>
  <c r="P5" i="4"/>
  <c r="J28" i="4"/>
  <c r="K29" i="4" s="1"/>
  <c r="K27" i="4"/>
  <c r="K26" i="4"/>
  <c r="K25" i="4"/>
  <c r="J23" i="4"/>
  <c r="I23" i="4"/>
  <c r="L15" i="4"/>
  <c r="I5" i="4"/>
  <c r="D26" i="4" l="1"/>
  <c r="D27" i="4"/>
  <c r="D25" i="4"/>
  <c r="B5" i="4" l="1"/>
  <c r="C23" i="4"/>
  <c r="B23" i="4"/>
  <c r="E15" i="4" l="1"/>
  <c r="C28" i="4"/>
  <c r="D29" i="4" s="1"/>
</calcChain>
</file>

<file path=xl/sharedStrings.xml><?xml version="1.0" encoding="utf-8"?>
<sst xmlns="http://schemas.openxmlformats.org/spreadsheetml/2006/main" count="646" uniqueCount="306">
  <si>
    <t>Date:</t>
  </si>
  <si>
    <t>Nom:</t>
  </si>
  <si>
    <t>Unité:</t>
  </si>
  <si>
    <t>N° Ech</t>
  </si>
  <si>
    <t>N° CTRL</t>
  </si>
  <si>
    <t>CTRL 1</t>
  </si>
  <si>
    <t>CTRL 2</t>
  </si>
  <si>
    <t>CTRL 3</t>
  </si>
  <si>
    <t>Valeur cible</t>
  </si>
  <si>
    <t>Valeur analysé</t>
  </si>
  <si>
    <t xml:space="preserve"> +/- 10%</t>
  </si>
  <si>
    <t>&lt; +/- 10%</t>
  </si>
  <si>
    <t>Commentaire:</t>
  </si>
  <si>
    <t>Date</t>
  </si>
  <si>
    <t>Signature du technicien</t>
  </si>
  <si>
    <t>Signature du responsable</t>
  </si>
  <si>
    <t>%</t>
  </si>
  <si>
    <t>Valeurs des QC</t>
  </si>
  <si>
    <t>Valeurs des blancs</t>
  </si>
  <si>
    <t>Blanc 1</t>
  </si>
  <si>
    <t>Blanc 2</t>
  </si>
  <si>
    <t>Blanc 3</t>
  </si>
  <si>
    <t>Blanc 4</t>
  </si>
  <si>
    <t>Blanc 5</t>
  </si>
  <si>
    <t>Recovery</t>
  </si>
  <si>
    <t>SD</t>
  </si>
  <si>
    <t>RSD%</t>
  </si>
  <si>
    <t>Calibration:</t>
  </si>
  <si>
    <t>Type:</t>
  </si>
  <si>
    <t>Coef:</t>
  </si>
  <si>
    <t>Nbr de point:</t>
  </si>
  <si>
    <t>Nbr ech</t>
  </si>
  <si>
    <t>Nbr CTRL</t>
  </si>
  <si>
    <t>Ratio</t>
  </si>
  <si>
    <t>Blanc 6</t>
  </si>
  <si>
    <t>Nom de l'élément chimique</t>
  </si>
  <si>
    <t>Symbole</t>
  </si>
  <si>
    <t>Nombre atomique</t>
  </si>
  <si>
    <t>Actinium</t>
  </si>
  <si>
    <t>Ac</t>
  </si>
  <si>
    <t>Aluminum</t>
  </si>
  <si>
    <t>Al</t>
  </si>
  <si>
    <t>Americium</t>
  </si>
  <si>
    <t>Am</t>
  </si>
  <si>
    <t>Antimoine</t>
  </si>
  <si>
    <t>Sb</t>
  </si>
  <si>
    <t>Argent</t>
  </si>
  <si>
    <t>Ag</t>
  </si>
  <si>
    <t>Argon</t>
  </si>
  <si>
    <t>Ar</t>
  </si>
  <si>
    <t>Arsenic</t>
  </si>
  <si>
    <t>As</t>
  </si>
  <si>
    <t>Astate</t>
  </si>
  <si>
    <t>At</t>
  </si>
  <si>
    <t>Azote</t>
  </si>
  <si>
    <t>N</t>
  </si>
  <si>
    <t>Baryum</t>
  </si>
  <si>
    <t>Ba</t>
  </si>
  <si>
    <t>Berkelium</t>
  </si>
  <si>
    <t>Bk</t>
  </si>
  <si>
    <t>Berryllium</t>
  </si>
  <si>
    <t>Be</t>
  </si>
  <si>
    <t>Bismuth</t>
  </si>
  <si>
    <t>Bi</t>
  </si>
  <si>
    <t>Bohrium</t>
  </si>
  <si>
    <t>Bh</t>
  </si>
  <si>
    <t>Bore</t>
  </si>
  <si>
    <t>B</t>
  </si>
  <si>
    <t>Brome</t>
  </si>
  <si>
    <t>Br</t>
  </si>
  <si>
    <t>Cadmium</t>
  </si>
  <si>
    <t>Cd</t>
  </si>
  <si>
    <t>Calcium</t>
  </si>
  <si>
    <t>Ca</t>
  </si>
  <si>
    <t>Californium</t>
  </si>
  <si>
    <t>Cf</t>
  </si>
  <si>
    <t>Carbone</t>
  </si>
  <si>
    <t>C</t>
  </si>
  <si>
    <t>Ceryum</t>
  </si>
  <si>
    <t>Ce</t>
  </si>
  <si>
    <t>Césium</t>
  </si>
  <si>
    <t>Cs</t>
  </si>
  <si>
    <t>Chlore</t>
  </si>
  <si>
    <t>Cl</t>
  </si>
  <si>
    <t>Chrome</t>
  </si>
  <si>
    <t>Cr</t>
  </si>
  <si>
    <t>Cobalt</t>
  </si>
  <si>
    <t>Co</t>
  </si>
  <si>
    <t>Cuivre</t>
  </si>
  <si>
    <t>Cu</t>
  </si>
  <si>
    <t>Curium</t>
  </si>
  <si>
    <t>Cm</t>
  </si>
  <si>
    <t>Darmstadtium</t>
  </si>
  <si>
    <t>Ds</t>
  </si>
  <si>
    <t>Dubnium</t>
  </si>
  <si>
    <t>Db</t>
  </si>
  <si>
    <t>Dysprosium</t>
  </si>
  <si>
    <t>Dy</t>
  </si>
  <si>
    <t>Einsteinium</t>
  </si>
  <si>
    <t>Es</t>
  </si>
  <si>
    <t>Erbium</t>
  </si>
  <si>
    <t>Er</t>
  </si>
  <si>
    <t>Etain</t>
  </si>
  <si>
    <t>Sn</t>
  </si>
  <si>
    <t>Europium</t>
  </si>
  <si>
    <t>Eu</t>
  </si>
  <si>
    <t>Fer</t>
  </si>
  <si>
    <t>Fe</t>
  </si>
  <si>
    <t>Fermium</t>
  </si>
  <si>
    <t>Fm</t>
  </si>
  <si>
    <t>Fluor</t>
  </si>
  <si>
    <t>F</t>
  </si>
  <si>
    <t>Francium</t>
  </si>
  <si>
    <t>Fr</t>
  </si>
  <si>
    <t>Gadolinium</t>
  </si>
  <si>
    <t>Gd</t>
  </si>
  <si>
    <t>Gallium</t>
  </si>
  <si>
    <t>Ga</t>
  </si>
  <si>
    <t>Germanium</t>
  </si>
  <si>
    <t>Ge</t>
  </si>
  <si>
    <t>Hafnium</t>
  </si>
  <si>
    <t>Hf</t>
  </si>
  <si>
    <t>Hassium</t>
  </si>
  <si>
    <t>Hs</t>
  </si>
  <si>
    <t>Hélium</t>
  </si>
  <si>
    <t>He</t>
  </si>
  <si>
    <t>Holmium</t>
  </si>
  <si>
    <t>Ho</t>
  </si>
  <si>
    <t>Hydrogène</t>
  </si>
  <si>
    <t>H</t>
  </si>
  <si>
    <t>Indium</t>
  </si>
  <si>
    <t>In</t>
  </si>
  <si>
    <t>Iode</t>
  </si>
  <si>
    <t>I</t>
  </si>
  <si>
    <t>Iridium</t>
  </si>
  <si>
    <t>Ir</t>
  </si>
  <si>
    <t>Krypton</t>
  </si>
  <si>
    <t>Kr</t>
  </si>
  <si>
    <t>Lanthane</t>
  </si>
  <si>
    <t>La</t>
  </si>
  <si>
    <t>Lawrencium</t>
  </si>
  <si>
    <t>Lr</t>
  </si>
  <si>
    <t>Lithium</t>
  </si>
  <si>
    <t>Li</t>
  </si>
  <si>
    <t>Lutetium</t>
  </si>
  <si>
    <t>Lu</t>
  </si>
  <si>
    <t>Magnésium</t>
  </si>
  <si>
    <t>Mg</t>
  </si>
  <si>
    <t>Manganèse</t>
  </si>
  <si>
    <t>Mn</t>
  </si>
  <si>
    <t>Meitnerium</t>
  </si>
  <si>
    <t>Mt</t>
  </si>
  <si>
    <t>Mendelevium</t>
  </si>
  <si>
    <t>Md</t>
  </si>
  <si>
    <t>Mercure</t>
  </si>
  <si>
    <t>Hg</t>
  </si>
  <si>
    <t>Molybdène</t>
  </si>
  <si>
    <t>Mo</t>
  </si>
  <si>
    <t>Neodym</t>
  </si>
  <si>
    <t>Nd</t>
  </si>
  <si>
    <t>Néon</t>
  </si>
  <si>
    <t>Ne</t>
  </si>
  <si>
    <t>Neptunium</t>
  </si>
  <si>
    <t>Np</t>
  </si>
  <si>
    <t>Nickel</t>
  </si>
  <si>
    <t>Ni</t>
  </si>
  <si>
    <t>Niobium</t>
  </si>
  <si>
    <t>Nb</t>
  </si>
  <si>
    <t>Nobelium</t>
  </si>
  <si>
    <t>No</t>
  </si>
  <si>
    <t>Osmium</t>
  </si>
  <si>
    <t>Os</t>
  </si>
  <si>
    <t>Or</t>
  </si>
  <si>
    <t>Au</t>
  </si>
  <si>
    <t>Oxygène</t>
  </si>
  <si>
    <t>O</t>
  </si>
  <si>
    <t>Palladium</t>
  </si>
  <si>
    <t>Pd</t>
  </si>
  <si>
    <t>Phosphore</t>
  </si>
  <si>
    <t>P</t>
  </si>
  <si>
    <t>Platine</t>
  </si>
  <si>
    <t>Pt</t>
  </si>
  <si>
    <t>Plomb</t>
  </si>
  <si>
    <t>Pb</t>
  </si>
  <si>
    <t>Plutonium</t>
  </si>
  <si>
    <t>Pu</t>
  </si>
  <si>
    <t>Polonium</t>
  </si>
  <si>
    <t>Po</t>
  </si>
  <si>
    <t>Potassium</t>
  </si>
  <si>
    <t>K</t>
  </si>
  <si>
    <t>Praséodyme</t>
  </si>
  <si>
    <t>Pr</t>
  </si>
  <si>
    <t>Promethium</t>
  </si>
  <si>
    <t>Pm</t>
  </si>
  <si>
    <t>Protactinium</t>
  </si>
  <si>
    <t>Pa</t>
  </si>
  <si>
    <t>Radium</t>
  </si>
  <si>
    <t>Ra</t>
  </si>
  <si>
    <t>Radon</t>
  </si>
  <si>
    <t>Rn</t>
  </si>
  <si>
    <t>Rhenium</t>
  </si>
  <si>
    <t>Re</t>
  </si>
  <si>
    <t>Rhodium</t>
  </si>
  <si>
    <t>Rh</t>
  </si>
  <si>
    <t>Rubidium</t>
  </si>
  <si>
    <t>Rb</t>
  </si>
  <si>
    <t>Ruthenium</t>
  </si>
  <si>
    <t>Ru</t>
  </si>
  <si>
    <t>Rutherfordium</t>
  </si>
  <si>
    <t>Rf</t>
  </si>
  <si>
    <t>Samarium</t>
  </si>
  <si>
    <t>Sm</t>
  </si>
  <si>
    <t>Scandium</t>
  </si>
  <si>
    <t>Sc</t>
  </si>
  <si>
    <t>Seaborgium</t>
  </si>
  <si>
    <t>Sg</t>
  </si>
  <si>
    <t>Sélénium</t>
  </si>
  <si>
    <t>Se</t>
  </si>
  <si>
    <t>Silicium</t>
  </si>
  <si>
    <t>Si</t>
  </si>
  <si>
    <t>Sodium</t>
  </si>
  <si>
    <t>Na</t>
  </si>
  <si>
    <t>Strontium</t>
  </si>
  <si>
    <t>Sr</t>
  </si>
  <si>
    <t>Soufre</t>
  </si>
  <si>
    <t>S</t>
  </si>
  <si>
    <t>Tantale</t>
  </si>
  <si>
    <t>Ta</t>
  </si>
  <si>
    <t>Technetium</t>
  </si>
  <si>
    <t>Tc</t>
  </si>
  <si>
    <t>Tellure</t>
  </si>
  <si>
    <t>Te</t>
  </si>
  <si>
    <t>Terbium</t>
  </si>
  <si>
    <t>Tb</t>
  </si>
  <si>
    <t>Thallium</t>
  </si>
  <si>
    <t>Tl</t>
  </si>
  <si>
    <t>Thorium</t>
  </si>
  <si>
    <t>Th</t>
  </si>
  <si>
    <t>Thulium</t>
  </si>
  <si>
    <t>Tm</t>
  </si>
  <si>
    <t>Titane</t>
  </si>
  <si>
    <t>Ti</t>
  </si>
  <si>
    <t>Tungstène</t>
  </si>
  <si>
    <t>W</t>
  </si>
  <si>
    <t>Ununbium</t>
  </si>
  <si>
    <t>Uub</t>
  </si>
  <si>
    <t>Ununhexium</t>
  </si>
  <si>
    <t>Uuh</t>
  </si>
  <si>
    <t>Ununoctium</t>
  </si>
  <si>
    <t>Uuo</t>
  </si>
  <si>
    <t>Ununpentium</t>
  </si>
  <si>
    <t>Uup</t>
  </si>
  <si>
    <t>Ununquadium</t>
  </si>
  <si>
    <t>Uuq</t>
  </si>
  <si>
    <t>Ununseptium</t>
  </si>
  <si>
    <t>Uus</t>
  </si>
  <si>
    <t>Ununtrium</t>
  </si>
  <si>
    <t>Uut</t>
  </si>
  <si>
    <t>Ununium</t>
  </si>
  <si>
    <t>Uuu</t>
  </si>
  <si>
    <t>Uranium</t>
  </si>
  <si>
    <t>U</t>
  </si>
  <si>
    <t>Vanadium</t>
  </si>
  <si>
    <t>V</t>
  </si>
  <si>
    <t>Xénon</t>
  </si>
  <si>
    <t>Xe</t>
  </si>
  <si>
    <t>Ytterbium</t>
  </si>
  <si>
    <t>Yb</t>
  </si>
  <si>
    <t>Yttrium</t>
  </si>
  <si>
    <t>Y</t>
  </si>
  <si>
    <t>Zinc</t>
  </si>
  <si>
    <t>Zn</t>
  </si>
  <si>
    <t>Zirconium</t>
  </si>
  <si>
    <t>Zr</t>
  </si>
  <si>
    <t>Mth interne:</t>
  </si>
  <si>
    <t>-</t>
  </si>
  <si>
    <t>Méthode</t>
  </si>
  <si>
    <t>OES01</t>
  </si>
  <si>
    <t>OES02</t>
  </si>
  <si>
    <t>OES03</t>
  </si>
  <si>
    <t>OES0102</t>
  </si>
  <si>
    <t>OES0103</t>
  </si>
  <si>
    <t>OES0203</t>
  </si>
  <si>
    <t>OES010203</t>
  </si>
  <si>
    <t>[mg/l]</t>
  </si>
  <si>
    <t>LOQ [mg/l]</t>
  </si>
  <si>
    <t>Résultats d'analyse ICP-OES</t>
  </si>
  <si>
    <t>La LOQ est recalculée selon la dilution utilisée lors de l'analyse des échantillons. LOQ (calibration) X facteur dilution. Attention aux unités.</t>
  </si>
  <si>
    <t>QA/QC ICP-OES</t>
  </si>
  <si>
    <t xml:space="preserve">GRCEL </t>
  </si>
  <si>
    <t>1m</t>
  </si>
  <si>
    <t>2m</t>
  </si>
  <si>
    <t>9.1 s</t>
  </si>
  <si>
    <t>6.2c</t>
  </si>
  <si>
    <t>5m</t>
  </si>
  <si>
    <t>9.2s</t>
  </si>
  <si>
    <t>9.3s</t>
  </si>
  <si>
    <t>6.3c</t>
  </si>
  <si>
    <t>8s</t>
  </si>
  <si>
    <t>7.1s</t>
  </si>
  <si>
    <t>4.1m</t>
  </si>
  <si>
    <t>7.2s</t>
  </si>
  <si>
    <t>4.2</t>
  </si>
  <si>
    <t>&lt;loq</t>
  </si>
  <si>
    <t>linéaire</t>
  </si>
  <si>
    <t xml:space="preserve">TP SIE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</si>
</sst>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0" fontId="0" fillId="0" borderId="1" xfId="1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0" xfId="0" applyFont="1"/>
    <xf numFmtId="0" fontId="0" fillId="0" borderId="0" xfId="0" applyFont="1"/>
    <xf numFmtId="0" fontId="0" fillId="2" borderId="1" xfId="0" applyFill="1" applyBorder="1"/>
    <xf numFmtId="165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Normal" xfId="0" builtinId="0"/>
    <cellStyle name="Percent" xfId="1" builtinId="5"/>
  </cellStyles>
  <dxfs count="28"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302559</xdr:colOff>
      <xdr:row>37</xdr:row>
      <xdr:rowOff>11206</xdr:rowOff>
    </xdr:from>
    <xdr:to>
      <xdr:col>2</xdr:col>
      <xdr:colOff>481477</xdr:colOff>
      <xdr:row>37</xdr:row>
      <xdr:rowOff>336177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D3D7CD-45EC-4A5E-A44A-2CD142BFF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471" y="7160559"/>
          <a:ext cx="1153830" cy="324971"/>
        </a:xfrm>
        <a:prstGeom prst="rect">
          <a:avLst/>
        </a:prstGeom>
      </xdr:spPr>
    </xdr:pic>
    <xdr:clientData/>
  </xdr:twoCellAnchor>
  <xdr:twoCellAnchor editAs="oneCell">
    <xdr:from>
      <xdr:col>8</xdr:col>
      <xdr:colOff>291353</xdr:colOff>
      <xdr:row>37</xdr:row>
      <xdr:rowOff>11205</xdr:rowOff>
    </xdr:from>
    <xdr:to>
      <xdr:col>9</xdr:col>
      <xdr:colOff>470272</xdr:colOff>
      <xdr:row>37</xdr:row>
      <xdr:rowOff>336176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5FF194-B8D0-4EAA-9AEB-57FC1BE1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824" y="7160558"/>
          <a:ext cx="1153830" cy="324971"/>
        </a:xfrm>
        <a:prstGeom prst="rect">
          <a:avLst/>
        </a:prstGeom>
      </xdr:spPr>
    </xdr:pic>
    <xdr:clientData/>
  </xdr:twoCellAnchor>
  <xdr:twoCellAnchor editAs="oneCell">
    <xdr:from>
      <xdr:col>15</xdr:col>
      <xdr:colOff>246530</xdr:colOff>
      <xdr:row>37</xdr:row>
      <xdr:rowOff>44824</xdr:rowOff>
    </xdr:from>
    <xdr:to>
      <xdr:col>16</xdr:col>
      <xdr:colOff>425448</xdr:colOff>
      <xdr:row>37</xdr:row>
      <xdr:rowOff>369795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7F02861-F49F-4539-8198-8F1B1FD7E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559" y="7194177"/>
          <a:ext cx="1153830" cy="324971"/>
        </a:xfrm>
        <a:prstGeom prst="rect">
          <a:avLst/>
        </a:prstGeom>
      </xdr:spPr>
    </xdr:pic>
    <xdr:clientData/>
  </xdr:twoCellAnchor>
  <xdr:twoCellAnchor editAs="oneCell">
    <xdr:from>
      <xdr:col>22</xdr:col>
      <xdr:colOff>145677</xdr:colOff>
      <xdr:row>37</xdr:row>
      <xdr:rowOff>44824</xdr:rowOff>
    </xdr:from>
    <xdr:to>
      <xdr:col>23</xdr:col>
      <xdr:colOff>324595</xdr:colOff>
      <xdr:row>37</xdr:row>
      <xdr:rowOff>369795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70C6CDD-00E5-4202-95A2-4C8236847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6265" y="7194177"/>
          <a:ext cx="1153830" cy="324971"/>
        </a:xfrm>
        <a:prstGeom prst="rect">
          <a:avLst/>
        </a:prstGeom>
      </xdr:spPr>
    </xdr:pic>
    <xdr:clientData/>
  </xdr:twoCellAnchor>
  <xdr:twoCellAnchor editAs="oneCell">
    <xdr:from>
      <xdr:col>29</xdr:col>
      <xdr:colOff>358588</xdr:colOff>
      <xdr:row>37</xdr:row>
      <xdr:rowOff>11206</xdr:rowOff>
    </xdr:from>
    <xdr:to>
      <xdr:col>30</xdr:col>
      <xdr:colOff>537506</xdr:colOff>
      <xdr:row>37</xdr:row>
      <xdr:rowOff>336177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4BEB6C3-A35F-4791-B47D-6DF015709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27735" y="7160559"/>
          <a:ext cx="1153830" cy="324971"/>
        </a:xfrm>
        <a:prstGeom prst="rect">
          <a:avLst/>
        </a:prstGeom>
      </xdr:spPr>
    </xdr:pic>
    <xdr:clientData/>
  </xdr:twoCellAnchor>
  <xdr:twoCellAnchor editAs="oneCell">
    <xdr:from>
      <xdr:col>43</xdr:col>
      <xdr:colOff>369794</xdr:colOff>
      <xdr:row>37</xdr:row>
      <xdr:rowOff>33617</xdr:rowOff>
    </xdr:from>
    <xdr:to>
      <xdr:col>44</xdr:col>
      <xdr:colOff>548713</xdr:colOff>
      <xdr:row>37</xdr:row>
      <xdr:rowOff>358588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B55B3C-88F3-487E-B6F3-4AC647B4A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36059" y="7182970"/>
          <a:ext cx="1153830" cy="324971"/>
        </a:xfrm>
        <a:prstGeom prst="rect">
          <a:avLst/>
        </a:prstGeom>
      </xdr:spPr>
    </xdr:pic>
    <xdr:clientData/>
  </xdr:twoCellAnchor>
  <xdr:twoCellAnchor editAs="oneCell">
    <xdr:from>
      <xdr:col>36</xdr:col>
      <xdr:colOff>302559</xdr:colOff>
      <xdr:row>37</xdr:row>
      <xdr:rowOff>33618</xdr:rowOff>
    </xdr:from>
    <xdr:to>
      <xdr:col>37</xdr:col>
      <xdr:colOff>481477</xdr:colOff>
      <xdr:row>37</xdr:row>
      <xdr:rowOff>358589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74FA3BF-311E-40BE-B861-CCDEC98B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0265" y="7182971"/>
          <a:ext cx="1153830" cy="324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7"/>
  <sheetViews>
    <sheetView tabSelected="1" topLeftCell="A7" zoomScaleNormal="100" workbookViewId="0">
      <selection activeCell="E30" sqref="E30"/>
    </sheetView>
  </sheetViews>
  <sheetFormatPr defaultColWidth="11.44140625" defaultRowHeight="14.4" x14ac:dyDescent="0.3"/>
  <cols>
    <col min="1" max="1" width="11.44140625" style="16"/>
  </cols>
  <sheetData>
    <row r="2" spans="1:19" ht="18" x14ac:dyDescent="0.35">
      <c r="A2" s="38" t="s">
        <v>286</v>
      </c>
      <c r="D2" s="1"/>
      <c r="G2" s="1"/>
      <c r="J2" s="1"/>
      <c r="M2" s="1"/>
      <c r="P2" s="1"/>
      <c r="S2" s="1"/>
    </row>
    <row r="3" spans="1:19" s="22" customFormat="1" x14ac:dyDescent="0.3">
      <c r="A3" s="35"/>
      <c r="D3" s="15"/>
      <c r="G3" s="15"/>
      <c r="J3" s="15"/>
      <c r="M3" s="15"/>
      <c r="P3" s="15"/>
      <c r="S3" s="15"/>
    </row>
    <row r="4" spans="1:19" x14ac:dyDescent="0.3">
      <c r="A4" s="20" t="s">
        <v>1</v>
      </c>
      <c r="B4" s="43" t="s">
        <v>305</v>
      </c>
      <c r="C4" s="43"/>
    </row>
    <row r="5" spans="1:19" x14ac:dyDescent="0.3">
      <c r="A5" s="20" t="s">
        <v>2</v>
      </c>
      <c r="B5" s="43" t="s">
        <v>289</v>
      </c>
      <c r="C5" s="43"/>
    </row>
    <row r="6" spans="1:19" x14ac:dyDescent="0.3">
      <c r="A6" s="20" t="s">
        <v>0</v>
      </c>
      <c r="B6" s="42">
        <v>45216</v>
      </c>
      <c r="C6" s="42"/>
    </row>
    <row r="8" spans="1:19" x14ac:dyDescent="0.3">
      <c r="A8" s="40" t="s">
        <v>3</v>
      </c>
      <c r="B8" s="19" t="s">
        <v>71</v>
      </c>
      <c r="C8" s="19" t="s">
        <v>87</v>
      </c>
      <c r="D8" s="19" t="s">
        <v>85</v>
      </c>
      <c r="E8" s="19" t="s">
        <v>89</v>
      </c>
      <c r="F8" s="19" t="s">
        <v>165</v>
      </c>
      <c r="G8" s="19" t="s">
        <v>183</v>
      </c>
      <c r="H8" s="19" t="s">
        <v>271</v>
      </c>
    </row>
    <row r="9" spans="1:19" x14ac:dyDescent="0.3">
      <c r="A9" s="41"/>
      <c r="B9" s="6" t="s">
        <v>284</v>
      </c>
      <c r="C9" s="33" t="s">
        <v>284</v>
      </c>
      <c r="D9" s="33" t="s">
        <v>284</v>
      </c>
      <c r="E9" s="33" t="s">
        <v>284</v>
      </c>
      <c r="F9" s="33" t="s">
        <v>284</v>
      </c>
      <c r="G9" s="33" t="s">
        <v>284</v>
      </c>
      <c r="H9" s="33" t="s">
        <v>284</v>
      </c>
    </row>
    <row r="10" spans="1:19" x14ac:dyDescent="0.3">
      <c r="A10" s="19" t="s">
        <v>290</v>
      </c>
      <c r="B10" s="33" t="s">
        <v>303</v>
      </c>
      <c r="C10" s="5" t="s">
        <v>303</v>
      </c>
      <c r="D10" s="5">
        <v>9.7799999999999998E-2</v>
      </c>
      <c r="E10" s="5">
        <v>8.8099999999999998E-2</v>
      </c>
      <c r="F10" s="5">
        <v>0.1104</v>
      </c>
      <c r="G10" s="5">
        <v>0.1007</v>
      </c>
      <c r="H10" s="5">
        <v>0.36199999999999999</v>
      </c>
    </row>
    <row r="11" spans="1:19" x14ac:dyDescent="0.3">
      <c r="A11" s="19" t="s">
        <v>291</v>
      </c>
      <c r="B11" s="34" t="s">
        <v>303</v>
      </c>
      <c r="C11" s="5" t="s">
        <v>303</v>
      </c>
      <c r="D11" s="5">
        <v>0.11119999999999999</v>
      </c>
      <c r="E11" s="5">
        <v>0.1235</v>
      </c>
      <c r="F11" s="5">
        <v>0.128</v>
      </c>
      <c r="G11" s="5">
        <v>9.74E-2</v>
      </c>
      <c r="H11" s="5">
        <v>0.38179999999999997</v>
      </c>
    </row>
    <row r="12" spans="1:19" x14ac:dyDescent="0.3">
      <c r="A12" s="19" t="s">
        <v>300</v>
      </c>
      <c r="B12" s="34" t="s">
        <v>303</v>
      </c>
      <c r="C12" s="5" t="s">
        <v>303</v>
      </c>
      <c r="D12" s="5">
        <v>0.1002</v>
      </c>
      <c r="E12" s="5">
        <v>0.10290000000000001</v>
      </c>
      <c r="F12" s="5">
        <v>0.123</v>
      </c>
      <c r="G12" s="5">
        <v>0.11840000000000001</v>
      </c>
      <c r="H12" s="5">
        <v>0.3987</v>
      </c>
    </row>
    <row r="13" spans="1:19" x14ac:dyDescent="0.3">
      <c r="A13" s="36" t="s">
        <v>302</v>
      </c>
      <c r="B13" s="34" t="s">
        <v>303</v>
      </c>
      <c r="C13" s="5" t="s">
        <v>303</v>
      </c>
      <c r="D13" s="5">
        <v>0.12570000000000001</v>
      </c>
      <c r="E13" s="5">
        <v>0.30480000000000002</v>
      </c>
      <c r="F13" s="5">
        <v>0.16070000000000001</v>
      </c>
      <c r="G13" s="5">
        <v>0.16689999999999999</v>
      </c>
      <c r="H13" s="5">
        <v>0.73170000000000002</v>
      </c>
    </row>
    <row r="14" spans="1:19" x14ac:dyDescent="0.3">
      <c r="A14" s="19" t="s">
        <v>294</v>
      </c>
      <c r="B14" s="34" t="s">
        <v>303</v>
      </c>
      <c r="C14" s="5" t="s">
        <v>303</v>
      </c>
      <c r="D14" s="5">
        <v>8.5599999999999996E-2</v>
      </c>
      <c r="E14" s="5">
        <v>0.14779999999999999</v>
      </c>
      <c r="F14" s="5">
        <v>0.1003</v>
      </c>
      <c r="G14" s="5">
        <v>0.1113</v>
      </c>
      <c r="H14" s="5">
        <v>0.71560000000000001</v>
      </c>
    </row>
    <row r="15" spans="1:19" x14ac:dyDescent="0.3">
      <c r="A15" s="19" t="s">
        <v>293</v>
      </c>
      <c r="B15" s="34" t="s">
        <v>303</v>
      </c>
      <c r="C15" s="5" t="s">
        <v>303</v>
      </c>
      <c r="D15" s="5">
        <v>8.8900000000000007E-2</v>
      </c>
      <c r="E15" s="5">
        <v>0.15679999999999999</v>
      </c>
      <c r="F15" s="5">
        <v>9.8500000000000004E-2</v>
      </c>
      <c r="G15" s="5">
        <v>0.112</v>
      </c>
      <c r="H15" s="5">
        <v>0.64510000000000001</v>
      </c>
    </row>
    <row r="16" spans="1:19" x14ac:dyDescent="0.3">
      <c r="A16" s="19" t="s">
        <v>297</v>
      </c>
      <c r="B16" s="34" t="s">
        <v>303</v>
      </c>
      <c r="C16" s="5" t="s">
        <v>303</v>
      </c>
      <c r="D16" s="5">
        <v>0.1021</v>
      </c>
      <c r="E16" s="5">
        <v>0.48130000000000001</v>
      </c>
      <c r="F16" s="5">
        <v>0.1188</v>
      </c>
      <c r="G16" s="5">
        <v>0.16309999999999999</v>
      </c>
      <c r="H16" s="5">
        <v>1.6355999999999999</v>
      </c>
    </row>
    <row r="17" spans="1:8" x14ac:dyDescent="0.3">
      <c r="A17" s="19" t="s">
        <v>299</v>
      </c>
      <c r="B17" s="34" t="s">
        <v>303</v>
      </c>
      <c r="C17" s="5" t="s">
        <v>303</v>
      </c>
      <c r="D17" s="5">
        <v>0.11509999999999999</v>
      </c>
      <c r="E17" s="5">
        <v>0.1124</v>
      </c>
      <c r="F17" s="5">
        <v>0.1197</v>
      </c>
      <c r="G17" s="5">
        <v>0.14929999999999999</v>
      </c>
      <c r="H17" s="5">
        <v>0.46839999999999998</v>
      </c>
    </row>
    <row r="18" spans="1:8" x14ac:dyDescent="0.3">
      <c r="A18" s="19" t="s">
        <v>301</v>
      </c>
      <c r="B18" s="34" t="s">
        <v>303</v>
      </c>
      <c r="C18" s="5" t="s">
        <v>303</v>
      </c>
      <c r="D18" s="5">
        <v>0.13059999999999999</v>
      </c>
      <c r="E18" s="5">
        <v>0.36209999999999998</v>
      </c>
      <c r="F18" s="5">
        <v>0.1696</v>
      </c>
      <c r="G18" s="5">
        <v>0.18970000000000001</v>
      </c>
      <c r="H18" s="5">
        <v>1.3895999999999999</v>
      </c>
    </row>
    <row r="19" spans="1:8" x14ac:dyDescent="0.3">
      <c r="A19" s="19" t="s">
        <v>298</v>
      </c>
      <c r="B19" s="34" t="s">
        <v>303</v>
      </c>
      <c r="C19" s="5" t="s">
        <v>303</v>
      </c>
      <c r="D19" s="5">
        <v>8.0500000000000002E-2</v>
      </c>
      <c r="E19" s="5">
        <v>0.1898</v>
      </c>
      <c r="F19" s="5">
        <v>8.2000000000000003E-2</v>
      </c>
      <c r="G19" s="5">
        <v>0.18509999999999999</v>
      </c>
      <c r="H19" s="5">
        <v>0.67200000000000004</v>
      </c>
    </row>
    <row r="20" spans="1:8" x14ac:dyDescent="0.3">
      <c r="A20" s="19" t="s">
        <v>292</v>
      </c>
      <c r="B20" s="34" t="s">
        <v>303</v>
      </c>
      <c r="C20" s="5" t="s">
        <v>303</v>
      </c>
      <c r="D20" s="5">
        <v>0.1087</v>
      </c>
      <c r="E20" s="5">
        <v>0.20180000000000001</v>
      </c>
      <c r="F20" s="5">
        <v>9.1600000000000001E-2</v>
      </c>
      <c r="G20" s="5">
        <v>0.1555</v>
      </c>
      <c r="H20" s="5">
        <v>0.9708</v>
      </c>
    </row>
    <row r="21" spans="1:8" x14ac:dyDescent="0.3">
      <c r="A21" s="19" t="s">
        <v>295</v>
      </c>
      <c r="B21" s="34" t="s">
        <v>303</v>
      </c>
      <c r="C21" s="5" t="s">
        <v>303</v>
      </c>
      <c r="D21" s="5">
        <v>0.1061</v>
      </c>
      <c r="E21" s="5">
        <v>0.2011</v>
      </c>
      <c r="F21" s="5">
        <v>9.9000000000000005E-2</v>
      </c>
      <c r="G21" s="5">
        <v>0.14849999999999999</v>
      </c>
      <c r="H21" s="5">
        <v>0.8478</v>
      </c>
    </row>
    <row r="22" spans="1:8" x14ac:dyDescent="0.3">
      <c r="A22" s="19" t="s">
        <v>296</v>
      </c>
      <c r="B22" s="34" t="s">
        <v>303</v>
      </c>
      <c r="C22" s="5">
        <v>5.0900000000000001E-2</v>
      </c>
      <c r="D22" s="5">
        <v>0.13150000000000001</v>
      </c>
      <c r="E22" s="5">
        <v>0.13200000000000001</v>
      </c>
      <c r="F22" s="5">
        <v>0.18709999999999999</v>
      </c>
      <c r="G22" s="5">
        <v>0.13869999999999999</v>
      </c>
      <c r="H22" s="5">
        <v>0.318</v>
      </c>
    </row>
    <row r="24" spans="1:8" x14ac:dyDescent="0.3">
      <c r="A24" s="33" t="s">
        <v>285</v>
      </c>
      <c r="B24" s="26">
        <v>0.05</v>
      </c>
      <c r="C24" s="26">
        <v>0.05</v>
      </c>
      <c r="D24" s="26">
        <v>0.05</v>
      </c>
      <c r="E24" s="26">
        <v>0.05</v>
      </c>
      <c r="F24" s="26">
        <v>0.05</v>
      </c>
      <c r="G24" s="26">
        <v>0.05</v>
      </c>
      <c r="H24" s="26">
        <v>0.05</v>
      </c>
    </row>
    <row r="26" spans="1:8" x14ac:dyDescent="0.3">
      <c r="A26" s="39" t="s">
        <v>12</v>
      </c>
    </row>
    <row r="27" spans="1:8" x14ac:dyDescent="0.3">
      <c r="A27" s="39" t="s">
        <v>287</v>
      </c>
    </row>
  </sheetData>
  <mergeCells count="4">
    <mergeCell ref="A8:A9"/>
    <mergeCell ref="B6:C6"/>
    <mergeCell ref="B5:C5"/>
    <mergeCell ref="B4:C4"/>
  </mergeCells>
  <pageMargins left="0.7" right="0.7" top="0.75" bottom="0.75" header="0.3" footer="0.3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(GR-CEL)&amp;11
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Feuil1!$B$3:$B$120</xm:f>
          </x14:formula1>
          <xm:sqref>B8:H8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V38"/>
  <sheetViews>
    <sheetView topLeftCell="AD13" zoomScale="85" zoomScaleNormal="85" workbookViewId="0">
      <selection activeCell="E43" sqref="E43"/>
    </sheetView>
  </sheetViews>
  <sheetFormatPr defaultColWidth="11.44140625" defaultRowHeight="14.4" x14ac:dyDescent="0.3"/>
  <cols>
    <col min="1" max="5" width="14.5546875" customWidth="1"/>
    <col min="8" max="12" width="14.5546875" customWidth="1"/>
    <col min="15" max="19" width="14.5546875" customWidth="1"/>
    <col min="22" max="26" width="14.5546875" customWidth="1"/>
    <col min="29" max="33" width="14.5546875" customWidth="1"/>
    <col min="36" max="40" width="14.5546875" customWidth="1"/>
    <col min="43" max="47" width="14.5546875" customWidth="1"/>
  </cols>
  <sheetData>
    <row r="2" spans="1:48" s="21" customFormat="1" ht="23.4" x14ac:dyDescent="0.45">
      <c r="A2" s="44" t="s">
        <v>288</v>
      </c>
      <c r="B2" s="44"/>
      <c r="C2" s="44"/>
      <c r="D2" s="44"/>
      <c r="E2" s="44"/>
      <c r="F2" s="44"/>
      <c r="H2" s="44" t="s">
        <v>288</v>
      </c>
      <c r="I2" s="44"/>
      <c r="J2" s="44"/>
      <c r="K2" s="44"/>
      <c r="L2" s="44"/>
      <c r="M2" s="44"/>
      <c r="O2" s="44" t="s">
        <v>288</v>
      </c>
      <c r="P2" s="44"/>
      <c r="Q2" s="44"/>
      <c r="R2" s="44"/>
      <c r="S2" s="44"/>
      <c r="T2" s="44"/>
      <c r="V2" s="44" t="s">
        <v>288</v>
      </c>
      <c r="W2" s="44"/>
      <c r="X2" s="44"/>
      <c r="Y2" s="44"/>
      <c r="Z2" s="44"/>
      <c r="AA2" s="44"/>
      <c r="AC2" s="44" t="s">
        <v>288</v>
      </c>
      <c r="AD2" s="44"/>
      <c r="AE2" s="44"/>
      <c r="AF2" s="44"/>
      <c r="AG2" s="44"/>
      <c r="AH2" s="44"/>
      <c r="AJ2" s="44" t="s">
        <v>288</v>
      </c>
      <c r="AK2" s="44"/>
      <c r="AL2" s="44"/>
      <c r="AM2" s="44"/>
      <c r="AN2" s="44"/>
      <c r="AO2" s="44"/>
      <c r="AQ2" s="44" t="s">
        <v>288</v>
      </c>
      <c r="AR2" s="44"/>
      <c r="AS2" s="44"/>
      <c r="AT2" s="44"/>
      <c r="AU2" s="44"/>
      <c r="AV2" s="44"/>
    </row>
    <row r="3" spans="1:48" s="22" customFormat="1" x14ac:dyDescent="0.3">
      <c r="A3" s="15"/>
      <c r="H3" s="15"/>
      <c r="O3" s="15"/>
      <c r="V3" s="15"/>
      <c r="AC3" s="15"/>
      <c r="AJ3" s="15"/>
      <c r="AQ3" s="15"/>
    </row>
    <row r="4" spans="1:48" x14ac:dyDescent="0.3">
      <c r="A4" s="2" t="s">
        <v>274</v>
      </c>
      <c r="B4" s="23" t="s">
        <v>277</v>
      </c>
      <c r="H4" s="2" t="s">
        <v>274</v>
      </c>
      <c r="I4" s="23" t="s">
        <v>277</v>
      </c>
      <c r="O4" s="2" t="s">
        <v>274</v>
      </c>
      <c r="P4" s="23" t="s">
        <v>277</v>
      </c>
      <c r="V4" s="2" t="s">
        <v>274</v>
      </c>
      <c r="W4" s="23" t="s">
        <v>277</v>
      </c>
      <c r="AC4" s="2" t="s">
        <v>274</v>
      </c>
      <c r="AD4" s="23" t="s">
        <v>277</v>
      </c>
      <c r="AJ4" s="2" t="s">
        <v>274</v>
      </c>
      <c r="AK4" s="23" t="s">
        <v>277</v>
      </c>
      <c r="AQ4" s="2" t="s">
        <v>274</v>
      </c>
      <c r="AR4" s="23" t="s">
        <v>277</v>
      </c>
    </row>
    <row r="5" spans="1:48" x14ac:dyDescent="0.3">
      <c r="A5" s="2" t="s">
        <v>0</v>
      </c>
      <c r="B5" s="32">
        <f>Résultats!$B$6</f>
        <v>45216</v>
      </c>
      <c r="H5" s="2" t="s">
        <v>0</v>
      </c>
      <c r="I5" s="32">
        <f>Résultats!$B$6</f>
        <v>45216</v>
      </c>
      <c r="O5" s="2" t="s">
        <v>0</v>
      </c>
      <c r="P5" s="32">
        <f>Résultats!$B$6</f>
        <v>45216</v>
      </c>
      <c r="V5" s="2" t="s">
        <v>0</v>
      </c>
      <c r="W5" s="32">
        <f>Résultats!$B$6</f>
        <v>45216</v>
      </c>
      <c r="AC5" s="2" t="s">
        <v>0</v>
      </c>
      <c r="AD5" s="32">
        <f>Résultats!$B$6</f>
        <v>45216</v>
      </c>
      <c r="AJ5" s="2" t="s">
        <v>0</v>
      </c>
      <c r="AK5" s="32">
        <f>Résultats!$B$6</f>
        <v>45216</v>
      </c>
      <c r="AQ5" s="2" t="s">
        <v>0</v>
      </c>
      <c r="AR5" s="32">
        <f>Résultats!$B$6</f>
        <v>45216</v>
      </c>
    </row>
    <row r="7" spans="1:48" s="15" customFormat="1" x14ac:dyDescent="0.3">
      <c r="A7" s="15" t="s">
        <v>18</v>
      </c>
      <c r="D7" s="15" t="s">
        <v>27</v>
      </c>
      <c r="H7" s="15" t="s">
        <v>18</v>
      </c>
      <c r="K7" s="15" t="s">
        <v>27</v>
      </c>
      <c r="O7" s="15" t="s">
        <v>18</v>
      </c>
      <c r="R7" s="15" t="s">
        <v>27</v>
      </c>
      <c r="V7" s="15" t="s">
        <v>18</v>
      </c>
      <c r="Y7" s="15" t="s">
        <v>27</v>
      </c>
      <c r="AC7" s="15" t="s">
        <v>18</v>
      </c>
      <c r="AF7" s="15" t="s">
        <v>27</v>
      </c>
      <c r="AJ7" s="15" t="s">
        <v>18</v>
      </c>
      <c r="AM7" s="15" t="s">
        <v>27</v>
      </c>
      <c r="AQ7" s="15" t="s">
        <v>18</v>
      </c>
      <c r="AT7" s="15" t="s">
        <v>27</v>
      </c>
    </row>
    <row r="9" spans="1:48" x14ac:dyDescent="0.3">
      <c r="A9" s="10"/>
      <c r="B9" s="19" t="s">
        <v>71</v>
      </c>
      <c r="D9" s="13" t="s">
        <v>29</v>
      </c>
      <c r="E9" s="19">
        <v>0.99912999999999996</v>
      </c>
      <c r="H9" s="10"/>
      <c r="I9" s="19" t="s">
        <v>87</v>
      </c>
      <c r="K9" s="13" t="s">
        <v>29</v>
      </c>
      <c r="L9" s="19">
        <v>0.99936000000000003</v>
      </c>
      <c r="O9" s="10"/>
      <c r="P9" s="19" t="s">
        <v>85</v>
      </c>
      <c r="R9" s="13" t="s">
        <v>29</v>
      </c>
      <c r="S9" s="19">
        <v>0.99936000000000003</v>
      </c>
      <c r="V9" s="10"/>
      <c r="W9" s="19" t="s">
        <v>89</v>
      </c>
      <c r="Y9" s="13" t="s">
        <v>29</v>
      </c>
      <c r="Z9" s="19">
        <v>0.99960000000000004</v>
      </c>
      <c r="AC9" s="10"/>
      <c r="AD9" s="19" t="s">
        <v>165</v>
      </c>
      <c r="AF9" s="13" t="s">
        <v>29</v>
      </c>
      <c r="AG9" s="19">
        <v>0.99999000000000005</v>
      </c>
      <c r="AJ9" s="10"/>
      <c r="AK9" s="19" t="s">
        <v>183</v>
      </c>
      <c r="AM9" s="13" t="s">
        <v>29</v>
      </c>
      <c r="AN9" s="19">
        <v>0.99950000000000006</v>
      </c>
      <c r="AQ9" s="10"/>
      <c r="AR9" s="19" t="s">
        <v>271</v>
      </c>
      <c r="AT9" s="13" t="s">
        <v>29</v>
      </c>
      <c r="AU9" s="19">
        <v>0.99997999999999998</v>
      </c>
    </row>
    <row r="10" spans="1:48" x14ac:dyDescent="0.3">
      <c r="A10" s="10"/>
      <c r="B10" s="6" t="s">
        <v>284</v>
      </c>
      <c r="D10" s="13" t="s">
        <v>30</v>
      </c>
      <c r="E10" s="19">
        <v>7</v>
      </c>
      <c r="H10" s="10"/>
      <c r="I10" s="33" t="s">
        <v>284</v>
      </c>
      <c r="K10" s="13" t="s">
        <v>30</v>
      </c>
      <c r="L10" s="19">
        <v>7</v>
      </c>
      <c r="O10" s="10"/>
      <c r="P10" s="33" t="s">
        <v>284</v>
      </c>
      <c r="R10" s="13" t="s">
        <v>30</v>
      </c>
      <c r="S10" s="19">
        <v>7</v>
      </c>
      <c r="V10" s="10"/>
      <c r="W10" s="33" t="s">
        <v>284</v>
      </c>
      <c r="Y10" s="13" t="s">
        <v>30</v>
      </c>
      <c r="Z10" s="19">
        <v>7</v>
      </c>
      <c r="AC10" s="10"/>
      <c r="AD10" s="33" t="s">
        <v>284</v>
      </c>
      <c r="AF10" s="13" t="s">
        <v>30</v>
      </c>
      <c r="AG10" s="19">
        <v>5</v>
      </c>
      <c r="AJ10" s="10"/>
      <c r="AK10" s="33" t="s">
        <v>284</v>
      </c>
      <c r="AM10" s="13" t="s">
        <v>30</v>
      </c>
      <c r="AN10" s="19">
        <v>7</v>
      </c>
      <c r="AQ10" s="10"/>
      <c r="AR10" s="33" t="s">
        <v>284</v>
      </c>
      <c r="AT10" s="13" t="s">
        <v>30</v>
      </c>
      <c r="AU10" s="19">
        <v>7</v>
      </c>
    </row>
    <row r="11" spans="1:48" x14ac:dyDescent="0.3">
      <c r="A11" s="2" t="s">
        <v>19</v>
      </c>
      <c r="B11" s="24" t="s">
        <v>303</v>
      </c>
      <c r="D11" s="13" t="s">
        <v>28</v>
      </c>
      <c r="E11" s="19" t="s">
        <v>304</v>
      </c>
      <c r="H11" s="3" t="s">
        <v>19</v>
      </c>
      <c r="I11" s="33" t="s">
        <v>303</v>
      </c>
      <c r="K11" s="13" t="s">
        <v>28</v>
      </c>
      <c r="L11" s="19" t="s">
        <v>304</v>
      </c>
      <c r="O11" s="3" t="s">
        <v>19</v>
      </c>
      <c r="P11" s="33" t="s">
        <v>303</v>
      </c>
      <c r="R11" s="13" t="s">
        <v>28</v>
      </c>
      <c r="S11" s="19" t="s">
        <v>304</v>
      </c>
      <c r="V11" s="2" t="s">
        <v>19</v>
      </c>
      <c r="W11" s="33" t="s">
        <v>303</v>
      </c>
      <c r="Y11" s="13" t="s">
        <v>28</v>
      </c>
      <c r="Z11" s="19" t="s">
        <v>304</v>
      </c>
      <c r="AC11" s="2" t="s">
        <v>19</v>
      </c>
      <c r="AD11" s="33" t="s">
        <v>303</v>
      </c>
      <c r="AF11" s="13" t="s">
        <v>28</v>
      </c>
      <c r="AG11" s="19" t="s">
        <v>304</v>
      </c>
      <c r="AJ11" s="2" t="s">
        <v>19</v>
      </c>
      <c r="AK11" s="33" t="s">
        <v>303</v>
      </c>
      <c r="AM11" s="13" t="s">
        <v>28</v>
      </c>
      <c r="AN11" s="19" t="s">
        <v>304</v>
      </c>
      <c r="AQ11" s="2" t="s">
        <v>19</v>
      </c>
      <c r="AR11" s="33" t="s">
        <v>303</v>
      </c>
      <c r="AT11" s="13" t="s">
        <v>28</v>
      </c>
      <c r="AU11" s="19" t="s">
        <v>304</v>
      </c>
    </row>
    <row r="12" spans="1:48" x14ac:dyDescent="0.3">
      <c r="A12" s="3" t="s">
        <v>20</v>
      </c>
      <c r="B12" s="24" t="s">
        <v>303</v>
      </c>
      <c r="E12" s="16"/>
      <c r="H12" s="3" t="s">
        <v>20</v>
      </c>
      <c r="I12" s="33" t="s">
        <v>303</v>
      </c>
      <c r="L12" s="16"/>
      <c r="O12" s="3" t="s">
        <v>20</v>
      </c>
      <c r="P12" s="33" t="s">
        <v>303</v>
      </c>
      <c r="S12" s="16"/>
      <c r="V12" s="3" t="s">
        <v>20</v>
      </c>
      <c r="W12" s="33" t="s">
        <v>303</v>
      </c>
      <c r="Z12" s="16"/>
      <c r="AC12" s="3" t="s">
        <v>20</v>
      </c>
      <c r="AD12" s="33" t="s">
        <v>303</v>
      </c>
      <c r="AG12" s="16"/>
      <c r="AJ12" s="3" t="s">
        <v>20</v>
      </c>
      <c r="AK12" s="33" t="s">
        <v>303</v>
      </c>
      <c r="AN12" s="16"/>
      <c r="AQ12" s="3" t="s">
        <v>20</v>
      </c>
      <c r="AR12" s="33" t="s">
        <v>303</v>
      </c>
      <c r="AU12" s="16"/>
    </row>
    <row r="13" spans="1:48" x14ac:dyDescent="0.3">
      <c r="A13" s="3" t="s">
        <v>21</v>
      </c>
      <c r="B13" s="24" t="s">
        <v>303</v>
      </c>
      <c r="D13" s="14" t="s">
        <v>31</v>
      </c>
      <c r="E13" s="19">
        <v>13</v>
      </c>
      <c r="H13" s="3" t="s">
        <v>21</v>
      </c>
      <c r="I13" s="33" t="s">
        <v>303</v>
      </c>
      <c r="K13" s="14" t="s">
        <v>31</v>
      </c>
      <c r="L13" s="19">
        <v>13</v>
      </c>
      <c r="O13" s="3" t="s">
        <v>21</v>
      </c>
      <c r="P13" s="33" t="s">
        <v>303</v>
      </c>
      <c r="R13" s="14" t="s">
        <v>31</v>
      </c>
      <c r="S13" s="19">
        <v>13</v>
      </c>
      <c r="V13" s="3" t="s">
        <v>21</v>
      </c>
      <c r="W13" s="33" t="s">
        <v>303</v>
      </c>
      <c r="Y13" s="14" t="s">
        <v>31</v>
      </c>
      <c r="Z13" s="19">
        <v>13</v>
      </c>
      <c r="AC13" s="3" t="s">
        <v>21</v>
      </c>
      <c r="AD13" s="33" t="s">
        <v>303</v>
      </c>
      <c r="AF13" s="14" t="s">
        <v>31</v>
      </c>
      <c r="AG13" s="19">
        <v>13</v>
      </c>
      <c r="AJ13" s="3" t="s">
        <v>21</v>
      </c>
      <c r="AK13" s="33" t="s">
        <v>303</v>
      </c>
      <c r="AM13" s="14" t="s">
        <v>31</v>
      </c>
      <c r="AN13" s="19">
        <v>13</v>
      </c>
      <c r="AQ13" s="3" t="s">
        <v>21</v>
      </c>
      <c r="AR13" s="33" t="s">
        <v>303</v>
      </c>
      <c r="AT13" s="14" t="s">
        <v>31</v>
      </c>
      <c r="AU13" s="19">
        <v>13</v>
      </c>
    </row>
    <row r="14" spans="1:48" x14ac:dyDescent="0.3">
      <c r="A14" s="3" t="s">
        <v>22</v>
      </c>
      <c r="B14" s="24" t="s">
        <v>303</v>
      </c>
      <c r="D14" s="14" t="s">
        <v>32</v>
      </c>
      <c r="E14" s="19">
        <v>3</v>
      </c>
      <c r="H14" s="3" t="s">
        <v>22</v>
      </c>
      <c r="I14" s="33" t="s">
        <v>303</v>
      </c>
      <c r="K14" s="14" t="s">
        <v>32</v>
      </c>
      <c r="L14" s="19">
        <v>3</v>
      </c>
      <c r="O14" s="3" t="s">
        <v>22</v>
      </c>
      <c r="P14" s="33" t="s">
        <v>303</v>
      </c>
      <c r="R14" s="14" t="s">
        <v>32</v>
      </c>
      <c r="S14" s="19">
        <v>3</v>
      </c>
      <c r="V14" s="3" t="s">
        <v>22</v>
      </c>
      <c r="W14" s="33" t="s">
        <v>303</v>
      </c>
      <c r="Y14" s="14" t="s">
        <v>32</v>
      </c>
      <c r="Z14" s="19">
        <v>3</v>
      </c>
      <c r="AC14" s="3" t="s">
        <v>22</v>
      </c>
      <c r="AD14" s="33" t="s">
        <v>303</v>
      </c>
      <c r="AF14" s="14" t="s">
        <v>32</v>
      </c>
      <c r="AG14" s="19">
        <v>3</v>
      </c>
      <c r="AJ14" s="3" t="s">
        <v>22</v>
      </c>
      <c r="AK14" s="33" t="s">
        <v>303</v>
      </c>
      <c r="AM14" s="14" t="s">
        <v>32</v>
      </c>
      <c r="AN14" s="19">
        <v>3</v>
      </c>
      <c r="AQ14" s="3" t="s">
        <v>22</v>
      </c>
      <c r="AR14" s="33" t="s">
        <v>303</v>
      </c>
      <c r="AT14" s="14" t="s">
        <v>32</v>
      </c>
      <c r="AU14" s="19">
        <v>3</v>
      </c>
    </row>
    <row r="15" spans="1:48" x14ac:dyDescent="0.3">
      <c r="A15" s="3" t="s">
        <v>23</v>
      </c>
      <c r="B15" s="24" t="s">
        <v>303</v>
      </c>
      <c r="D15" s="14" t="s">
        <v>33</v>
      </c>
      <c r="E15" s="20">
        <f>E13/E14</f>
        <v>4.333333333333333</v>
      </c>
      <c r="H15" s="3" t="s">
        <v>23</v>
      </c>
      <c r="I15" s="33" t="s">
        <v>303</v>
      </c>
      <c r="K15" s="14" t="s">
        <v>33</v>
      </c>
      <c r="L15" s="20">
        <f>L13/L14</f>
        <v>4.333333333333333</v>
      </c>
      <c r="O15" s="3" t="s">
        <v>23</v>
      </c>
      <c r="P15" s="33" t="s">
        <v>303</v>
      </c>
      <c r="R15" s="14" t="s">
        <v>33</v>
      </c>
      <c r="S15" s="20">
        <f>S13/S14</f>
        <v>4.333333333333333</v>
      </c>
      <c r="V15" s="3" t="s">
        <v>23</v>
      </c>
      <c r="W15" s="33" t="s">
        <v>303</v>
      </c>
      <c r="Y15" s="14" t="s">
        <v>33</v>
      </c>
      <c r="Z15" s="20">
        <f>Z13/Z14</f>
        <v>4.333333333333333</v>
      </c>
      <c r="AC15" s="3" t="s">
        <v>23</v>
      </c>
      <c r="AD15" s="33" t="s">
        <v>303</v>
      </c>
      <c r="AF15" s="14" t="s">
        <v>33</v>
      </c>
      <c r="AG15" s="20">
        <f>AG13/AG14</f>
        <v>4.333333333333333</v>
      </c>
      <c r="AJ15" s="3" t="s">
        <v>23</v>
      </c>
      <c r="AK15" s="33" t="s">
        <v>303</v>
      </c>
      <c r="AM15" s="14" t="s">
        <v>33</v>
      </c>
      <c r="AN15" s="20">
        <f>AN13/AN14</f>
        <v>4.333333333333333</v>
      </c>
      <c r="AQ15" s="3" t="s">
        <v>23</v>
      </c>
      <c r="AR15" s="33" t="s">
        <v>303</v>
      </c>
      <c r="AT15" s="14" t="s">
        <v>33</v>
      </c>
      <c r="AU15" s="20">
        <f>AU13/AU14</f>
        <v>4.333333333333333</v>
      </c>
    </row>
    <row r="16" spans="1:48" x14ac:dyDescent="0.3">
      <c r="A16" s="3" t="s">
        <v>34</v>
      </c>
      <c r="B16" s="24" t="s">
        <v>303</v>
      </c>
      <c r="H16" s="3" t="s">
        <v>34</v>
      </c>
      <c r="I16" s="33" t="s">
        <v>303</v>
      </c>
      <c r="O16" s="3" t="s">
        <v>34</v>
      </c>
      <c r="P16" s="33" t="s">
        <v>303</v>
      </c>
      <c r="V16" s="3" t="s">
        <v>34</v>
      </c>
      <c r="W16" s="33" t="s">
        <v>303</v>
      </c>
      <c r="AC16" s="3" t="s">
        <v>34</v>
      </c>
      <c r="AD16" s="33" t="s">
        <v>303</v>
      </c>
      <c r="AJ16" s="3" t="s">
        <v>34</v>
      </c>
      <c r="AK16" s="33" t="s">
        <v>303</v>
      </c>
      <c r="AQ16" s="3" t="s">
        <v>34</v>
      </c>
      <c r="AR16" s="33" t="s">
        <v>303</v>
      </c>
    </row>
    <row r="18" spans="1:46" s="16" customFormat="1" x14ac:dyDescent="0.3">
      <c r="A18" s="6" t="s">
        <v>285</v>
      </c>
      <c r="B18" s="26">
        <v>0.05</v>
      </c>
      <c r="H18" s="33" t="s">
        <v>285</v>
      </c>
      <c r="I18" s="26">
        <v>0.05</v>
      </c>
      <c r="O18" s="33" t="s">
        <v>285</v>
      </c>
      <c r="P18" s="26">
        <v>0.05</v>
      </c>
      <c r="V18" s="33" t="s">
        <v>285</v>
      </c>
      <c r="W18" s="26">
        <v>0.05</v>
      </c>
      <c r="AC18" s="33" t="s">
        <v>285</v>
      </c>
      <c r="AD18" s="26">
        <v>0.05</v>
      </c>
      <c r="AJ18" s="33" t="s">
        <v>285</v>
      </c>
      <c r="AK18" s="26">
        <v>0.05</v>
      </c>
      <c r="AL18"/>
      <c r="AQ18" s="33" t="s">
        <v>285</v>
      </c>
      <c r="AR18" s="26">
        <v>0.05</v>
      </c>
      <c r="AS18"/>
    </row>
    <row r="20" spans="1:46" s="15" customFormat="1" x14ac:dyDescent="0.3">
      <c r="A20" s="15" t="s">
        <v>17</v>
      </c>
      <c r="H20" s="15" t="s">
        <v>17</v>
      </c>
      <c r="O20" s="15" t="s">
        <v>17</v>
      </c>
      <c r="V20" s="15" t="s">
        <v>17</v>
      </c>
      <c r="AC20" s="15" t="s">
        <v>17</v>
      </c>
      <c r="AJ20" s="15" t="s">
        <v>17</v>
      </c>
      <c r="AQ20" s="15" t="s">
        <v>17</v>
      </c>
    </row>
    <row r="22" spans="1:46" x14ac:dyDescent="0.3">
      <c r="B22" s="6" t="s">
        <v>8</v>
      </c>
      <c r="C22" s="6" t="s">
        <v>9</v>
      </c>
      <c r="I22" s="33" t="s">
        <v>8</v>
      </c>
      <c r="J22" s="33" t="s">
        <v>9</v>
      </c>
      <c r="P22" s="33" t="s">
        <v>8</v>
      </c>
      <c r="Q22" s="33" t="s">
        <v>9</v>
      </c>
      <c r="W22" s="33" t="s">
        <v>8</v>
      </c>
      <c r="X22" s="33" t="s">
        <v>9</v>
      </c>
      <c r="AD22" s="33" t="s">
        <v>8</v>
      </c>
      <c r="AE22" s="33" t="s">
        <v>9</v>
      </c>
      <c r="AK22" s="33" t="s">
        <v>8</v>
      </c>
      <c r="AL22" s="33" t="s">
        <v>9</v>
      </c>
      <c r="AR22" s="33" t="s">
        <v>8</v>
      </c>
      <c r="AS22" s="33" t="s">
        <v>9</v>
      </c>
    </row>
    <row r="23" spans="1:46" x14ac:dyDescent="0.3">
      <c r="A23" s="45" t="s">
        <v>4</v>
      </c>
      <c r="B23" s="6" t="str">
        <f>B9</f>
        <v>Cd</v>
      </c>
      <c r="C23" s="6" t="str">
        <f>B9</f>
        <v>Cd</v>
      </c>
      <c r="D23" s="6" t="s">
        <v>24</v>
      </c>
      <c r="H23" s="45" t="s">
        <v>4</v>
      </c>
      <c r="I23" s="33" t="str">
        <f>I9</f>
        <v>Co</v>
      </c>
      <c r="J23" s="33" t="str">
        <f>I9</f>
        <v>Co</v>
      </c>
      <c r="K23" s="33" t="s">
        <v>24</v>
      </c>
      <c r="O23" s="45" t="s">
        <v>4</v>
      </c>
      <c r="P23" s="33" t="str">
        <f>P9</f>
        <v>Cr</v>
      </c>
      <c r="Q23" s="33" t="str">
        <f>P9</f>
        <v>Cr</v>
      </c>
      <c r="R23" s="33" t="s">
        <v>24</v>
      </c>
      <c r="V23" s="45" t="s">
        <v>4</v>
      </c>
      <c r="W23" s="33" t="str">
        <f>W9</f>
        <v>Cu</v>
      </c>
      <c r="X23" s="33" t="str">
        <f>W9</f>
        <v>Cu</v>
      </c>
      <c r="Y23" s="33" t="s">
        <v>24</v>
      </c>
      <c r="AC23" s="45" t="s">
        <v>4</v>
      </c>
      <c r="AD23" s="33" t="str">
        <f>AD9</f>
        <v>Ni</v>
      </c>
      <c r="AE23" s="33" t="str">
        <f>AD9</f>
        <v>Ni</v>
      </c>
      <c r="AF23" s="33" t="s">
        <v>24</v>
      </c>
      <c r="AJ23" s="45" t="s">
        <v>4</v>
      </c>
      <c r="AK23" s="33" t="str">
        <f>AK9</f>
        <v>Pb</v>
      </c>
      <c r="AL23" s="33" t="str">
        <f>AK9</f>
        <v>Pb</v>
      </c>
      <c r="AM23" s="33" t="s">
        <v>24</v>
      </c>
      <c r="AQ23" s="45" t="s">
        <v>4</v>
      </c>
      <c r="AR23" s="33" t="str">
        <f>AR9</f>
        <v>Zn</v>
      </c>
      <c r="AS23" s="33" t="str">
        <f>AR9</f>
        <v>Zn</v>
      </c>
      <c r="AT23" s="33" t="s">
        <v>24</v>
      </c>
    </row>
    <row r="24" spans="1:46" x14ac:dyDescent="0.3">
      <c r="A24" s="46"/>
      <c r="B24" s="6" t="s">
        <v>284</v>
      </c>
      <c r="C24" s="6" t="s">
        <v>284</v>
      </c>
      <c r="D24" s="6" t="s">
        <v>16</v>
      </c>
      <c r="H24" s="46"/>
      <c r="I24" s="33" t="s">
        <v>284</v>
      </c>
      <c r="J24" s="33" t="s">
        <v>284</v>
      </c>
      <c r="K24" s="33" t="s">
        <v>16</v>
      </c>
      <c r="O24" s="46"/>
      <c r="P24" s="33" t="s">
        <v>284</v>
      </c>
      <c r="Q24" s="33" t="s">
        <v>284</v>
      </c>
      <c r="R24" s="33" t="s">
        <v>16</v>
      </c>
      <c r="V24" s="46"/>
      <c r="W24" s="33" t="s">
        <v>284</v>
      </c>
      <c r="X24" s="33" t="s">
        <v>284</v>
      </c>
      <c r="Y24" s="33" t="s">
        <v>16</v>
      </c>
      <c r="AC24" s="46"/>
      <c r="AD24" s="33" t="s">
        <v>284</v>
      </c>
      <c r="AE24" s="33" t="s">
        <v>284</v>
      </c>
      <c r="AF24" s="33" t="s">
        <v>16</v>
      </c>
      <c r="AJ24" s="46"/>
      <c r="AK24" s="33" t="s">
        <v>284</v>
      </c>
      <c r="AL24" s="33" t="s">
        <v>284</v>
      </c>
      <c r="AM24" s="33" t="s">
        <v>16</v>
      </c>
      <c r="AQ24" s="46"/>
      <c r="AR24" s="33" t="s">
        <v>284</v>
      </c>
      <c r="AS24" s="33" t="s">
        <v>284</v>
      </c>
      <c r="AT24" s="33" t="s">
        <v>16</v>
      </c>
    </row>
    <row r="25" spans="1:46" x14ac:dyDescent="0.3">
      <c r="A25" s="3" t="s">
        <v>5</v>
      </c>
      <c r="B25" s="37">
        <v>1.0505047107351246</v>
      </c>
      <c r="C25" s="37">
        <v>1.0778000000000001</v>
      </c>
      <c r="D25" s="4">
        <f>C25/B25</f>
        <v>1.0259830241463408</v>
      </c>
      <c r="H25" s="3" t="s">
        <v>5</v>
      </c>
      <c r="I25" s="37">
        <v>1.0505047107351246</v>
      </c>
      <c r="J25" s="37">
        <v>1.0660000000000001</v>
      </c>
      <c r="K25" s="4">
        <f>J25/I25</f>
        <v>1.0147503282056032</v>
      </c>
      <c r="O25" s="3" t="s">
        <v>5</v>
      </c>
      <c r="P25" s="37">
        <v>1.0505047107351246</v>
      </c>
      <c r="Q25" s="37">
        <v>1.0671999999999999</v>
      </c>
      <c r="R25" s="4">
        <f>Q25/P25</f>
        <v>1.015892636267373</v>
      </c>
      <c r="V25" s="3" t="s">
        <v>5</v>
      </c>
      <c r="W25" s="37">
        <v>1.0505047107351246</v>
      </c>
      <c r="X25" s="37">
        <v>1.0266999999999999</v>
      </c>
      <c r="Y25" s="4">
        <f>X25/W25</f>
        <v>0.97733973918263861</v>
      </c>
      <c r="AC25" s="3" t="s">
        <v>5</v>
      </c>
      <c r="AD25" s="25">
        <v>1.0505047107351246</v>
      </c>
      <c r="AE25" s="26">
        <v>1.0616000000000001</v>
      </c>
      <c r="AF25" s="4">
        <f>AE25/AD25</f>
        <v>1.0105618653124471</v>
      </c>
      <c r="AJ25" s="3" t="s">
        <v>5</v>
      </c>
      <c r="AK25" s="25">
        <v>1.0505047107351246</v>
      </c>
      <c r="AL25" s="26">
        <v>1.0495000000000001</v>
      </c>
      <c r="AM25" s="4">
        <f>AL25/AK25</f>
        <v>0.99904359235626705</v>
      </c>
      <c r="AQ25" s="3" t="s">
        <v>5</v>
      </c>
      <c r="AR25" s="25">
        <v>1.0505047107351246</v>
      </c>
      <c r="AS25" s="26">
        <v>1.0703</v>
      </c>
      <c r="AT25" s="4">
        <f>AS25/AR25</f>
        <v>1.0188435987602789</v>
      </c>
    </row>
    <row r="26" spans="1:46" x14ac:dyDescent="0.3">
      <c r="A26" s="3" t="s">
        <v>6</v>
      </c>
      <c r="B26" s="37">
        <v>1.0505047107351246</v>
      </c>
      <c r="C26" s="37">
        <v>1.1049</v>
      </c>
      <c r="D26" s="4">
        <f t="shared" ref="D26:D27" si="0">C26/B26</f>
        <v>1.0517801478746445</v>
      </c>
      <c r="H26" s="3" t="s">
        <v>6</v>
      </c>
      <c r="I26" s="37">
        <v>1.0505047107351246</v>
      </c>
      <c r="J26" s="37">
        <v>1.0932999999999999</v>
      </c>
      <c r="K26" s="4">
        <f t="shared" ref="K26:K27" si="1">J26/I26</f>
        <v>1.0407378366108686</v>
      </c>
      <c r="O26" s="3" t="s">
        <v>6</v>
      </c>
      <c r="P26" s="37">
        <v>1.0505047107351246</v>
      </c>
      <c r="Q26" s="37">
        <v>1.0972999999999999</v>
      </c>
      <c r="R26" s="4">
        <f t="shared" ref="R26:R27" si="2">Q26/P26</f>
        <v>1.0445455301501017</v>
      </c>
      <c r="V26" s="3" t="s">
        <v>6</v>
      </c>
      <c r="W26" s="37">
        <v>1.0505047107351246</v>
      </c>
      <c r="X26" s="37">
        <v>1.0570999999999999</v>
      </c>
      <c r="Y26" s="4">
        <f t="shared" ref="Y26:Y27" si="3">X26/W26</f>
        <v>1.0062782100808096</v>
      </c>
      <c r="AC26" s="3" t="s">
        <v>6</v>
      </c>
      <c r="AD26" s="25">
        <v>1.0505047107351246</v>
      </c>
      <c r="AE26" s="26">
        <v>1.0912999999999999</v>
      </c>
      <c r="AF26" s="4">
        <f t="shared" ref="AF26:AF27" si="4">AE26/AD26</f>
        <v>1.0388339898412522</v>
      </c>
      <c r="AJ26" s="3" t="s">
        <v>6</v>
      </c>
      <c r="AK26" s="25">
        <v>1.0505047107351246</v>
      </c>
      <c r="AL26" s="26">
        <v>1.0615000000000001</v>
      </c>
      <c r="AM26" s="4">
        <f t="shared" ref="AM26:AM27" si="5">AL26/AK26</f>
        <v>1.0104666729739662</v>
      </c>
      <c r="AQ26" s="3" t="s">
        <v>6</v>
      </c>
      <c r="AR26" s="25">
        <v>1.0505047107351246</v>
      </c>
      <c r="AS26" s="26">
        <v>1.0963000000000001</v>
      </c>
      <c r="AT26" s="4">
        <f t="shared" ref="AT26:AT27" si="6">AS26/AR26</f>
        <v>1.0435936067652936</v>
      </c>
    </row>
    <row r="27" spans="1:46" x14ac:dyDescent="0.3">
      <c r="A27" s="3" t="s">
        <v>7</v>
      </c>
      <c r="B27" s="37">
        <v>1.0505047107351246</v>
      </c>
      <c r="C27" s="37">
        <v>1.0579000000000001</v>
      </c>
      <c r="D27" s="4">
        <f t="shared" si="0"/>
        <v>1.0070397487886564</v>
      </c>
      <c r="H27" s="3" t="s">
        <v>7</v>
      </c>
      <c r="I27" s="37">
        <v>1.0505047107351246</v>
      </c>
      <c r="J27" s="37">
        <v>1.0445</v>
      </c>
      <c r="K27" s="4">
        <f t="shared" si="1"/>
        <v>0.99428397543222569</v>
      </c>
      <c r="O27" s="3" t="s">
        <v>7</v>
      </c>
      <c r="P27" s="37">
        <v>1.0505047107351246</v>
      </c>
      <c r="Q27" s="37">
        <v>1.0486</v>
      </c>
      <c r="R27" s="4">
        <f t="shared" si="2"/>
        <v>0.9981868613099395</v>
      </c>
      <c r="V27" s="3" t="s">
        <v>7</v>
      </c>
      <c r="W27" s="37">
        <v>1.0505047107351246</v>
      </c>
      <c r="X27" s="37">
        <v>1.0041</v>
      </c>
      <c r="Y27" s="4">
        <f t="shared" si="3"/>
        <v>0.95582627068597203</v>
      </c>
      <c r="AC27" s="3" t="s">
        <v>7</v>
      </c>
      <c r="AD27" s="25">
        <v>1.0505047107351246</v>
      </c>
      <c r="AE27" s="26">
        <v>1.0424</v>
      </c>
      <c r="AF27" s="4">
        <f t="shared" si="4"/>
        <v>0.99228493632412829</v>
      </c>
      <c r="AJ27" s="3" t="s">
        <v>7</v>
      </c>
      <c r="AK27" s="25">
        <v>1.0505047107351246</v>
      </c>
      <c r="AL27" s="26">
        <v>1.0203</v>
      </c>
      <c r="AM27" s="4">
        <f t="shared" si="5"/>
        <v>0.97124742951986576</v>
      </c>
      <c r="AQ27" s="3" t="s">
        <v>7</v>
      </c>
      <c r="AR27" s="25">
        <v>1.0505047107351246</v>
      </c>
      <c r="AS27" s="26">
        <v>1.0494000000000001</v>
      </c>
      <c r="AT27" s="4">
        <f t="shared" si="6"/>
        <v>0.99894840001778629</v>
      </c>
    </row>
    <row r="28" spans="1:46" x14ac:dyDescent="0.3">
      <c r="A28" s="7" t="s">
        <v>25</v>
      </c>
      <c r="B28" s="2"/>
      <c r="C28" s="5">
        <f>(STDEVA(C25:C27))</f>
        <v>2.3591735841179601E-2</v>
      </c>
      <c r="D28" s="2"/>
      <c r="H28" s="7" t="s">
        <v>25</v>
      </c>
      <c r="I28" s="2"/>
      <c r="J28" s="5">
        <f>(STDEVA(J25:J27))</f>
        <v>2.4457377891616509E-2</v>
      </c>
      <c r="K28" s="2"/>
      <c r="O28" s="7" t="s">
        <v>25</v>
      </c>
      <c r="P28" s="2"/>
      <c r="Q28" s="5">
        <f>(STDEVA(Q25:Q27))</f>
        <v>2.4575258560864271E-2</v>
      </c>
      <c r="R28" s="2"/>
      <c r="V28" s="7" t="s">
        <v>25</v>
      </c>
      <c r="W28" s="2"/>
      <c r="X28" s="5">
        <f>(STDEVA(X25:X27))</f>
        <v>2.6595488339190135E-2</v>
      </c>
      <c r="Y28" s="2"/>
      <c r="AC28" s="7" t="s">
        <v>25</v>
      </c>
      <c r="AD28" s="2"/>
      <c r="AE28" s="5">
        <f>(STDEVA(AE25:AE27))</f>
        <v>2.4637167044934329E-2</v>
      </c>
      <c r="AF28" s="2"/>
      <c r="AJ28" s="7" t="s">
        <v>25</v>
      </c>
      <c r="AK28" s="2"/>
      <c r="AL28" s="5">
        <f>(STDEVA(AL25:AL27))</f>
        <v>2.1189934717533609E-2</v>
      </c>
      <c r="AM28" s="2"/>
      <c r="AQ28" s="7" t="s">
        <v>25</v>
      </c>
      <c r="AR28" s="2"/>
      <c r="AS28" s="5">
        <f>(STDEVA(AS25:AS27))</f>
        <v>2.3496169900645483E-2</v>
      </c>
      <c r="AT28" s="2"/>
    </row>
    <row r="29" spans="1:46" x14ac:dyDescent="0.3">
      <c r="A29" s="7" t="s">
        <v>26</v>
      </c>
      <c r="B29" s="2"/>
      <c r="C29" s="5"/>
      <c r="D29" s="8">
        <f>C28/(AVERAGE(C25:C27))</f>
        <v>2.1840155379725605E-2</v>
      </c>
      <c r="H29" s="7" t="s">
        <v>26</v>
      </c>
      <c r="I29" s="2"/>
      <c r="J29" s="5"/>
      <c r="K29" s="8">
        <f>J28/(AVERAGE(J25:J27))</f>
        <v>2.2901596127988488E-2</v>
      </c>
      <c r="O29" s="7" t="s">
        <v>26</v>
      </c>
      <c r="P29" s="2"/>
      <c r="Q29" s="5"/>
      <c r="R29" s="8">
        <f>Q28/(AVERAGE(Q25:Q27))</f>
        <v>2.2945372283026615E-2</v>
      </c>
      <c r="V29" s="7" t="s">
        <v>26</v>
      </c>
      <c r="W29" s="2"/>
      <c r="X29" s="5"/>
      <c r="Y29" s="8">
        <f>X28/(AVERAGE(X25:X27))</f>
        <v>2.5838422558233879E-2</v>
      </c>
      <c r="AC29" s="7" t="s">
        <v>26</v>
      </c>
      <c r="AD29" s="2"/>
      <c r="AE29" s="5"/>
      <c r="AF29" s="8">
        <f>AE28/(AVERAGE(AE25:AE27))</f>
        <v>2.313131822827371E-2</v>
      </c>
      <c r="AJ29" s="7" t="s">
        <v>26</v>
      </c>
      <c r="AK29" s="2"/>
      <c r="AL29" s="5"/>
      <c r="AM29" s="8">
        <f>AL28/(AVERAGE(AL25:AL27))</f>
        <v>2.0301409686903468E-2</v>
      </c>
      <c r="AQ29" s="7" t="s">
        <v>26</v>
      </c>
      <c r="AR29" s="2"/>
      <c r="AS29" s="5"/>
      <c r="AT29" s="8">
        <f>AS28/(AVERAGE(AS25:AS27))</f>
        <v>2.1918068937169292E-2</v>
      </c>
    </row>
    <row r="30" spans="1:46" x14ac:dyDescent="0.3">
      <c r="A30" s="9"/>
      <c r="B30" s="10"/>
      <c r="C30" s="11"/>
      <c r="D30" s="12"/>
      <c r="H30" s="9"/>
      <c r="I30" s="10"/>
      <c r="J30" s="11"/>
      <c r="K30" s="12"/>
      <c r="O30" s="9"/>
      <c r="P30" s="10"/>
      <c r="Q30" s="11"/>
      <c r="R30" s="12"/>
      <c r="V30" s="9"/>
      <c r="W30" s="10"/>
      <c r="X30" s="11"/>
      <c r="Y30" s="12"/>
      <c r="AC30" s="9"/>
      <c r="AD30" s="10"/>
      <c r="AE30" s="11"/>
      <c r="AF30" s="12"/>
      <c r="AJ30" s="9"/>
      <c r="AK30" s="10"/>
      <c r="AL30" s="11"/>
      <c r="AM30" s="12"/>
      <c r="AQ30" s="9"/>
      <c r="AR30" s="10"/>
      <c r="AS30" s="11"/>
      <c r="AT30" s="12"/>
    </row>
    <row r="31" spans="1:46" x14ac:dyDescent="0.3">
      <c r="A31" s="27" t="s">
        <v>10</v>
      </c>
      <c r="B31" s="28" t="s">
        <v>11</v>
      </c>
      <c r="H31" s="27" t="s">
        <v>10</v>
      </c>
      <c r="I31" s="28" t="s">
        <v>11</v>
      </c>
      <c r="O31" s="27" t="s">
        <v>10</v>
      </c>
      <c r="P31" s="28" t="s">
        <v>11</v>
      </c>
      <c r="V31" s="27" t="s">
        <v>10</v>
      </c>
      <c r="W31" s="28" t="s">
        <v>11</v>
      </c>
      <c r="AC31" s="27" t="s">
        <v>10</v>
      </c>
      <c r="AD31" s="28" t="s">
        <v>11</v>
      </c>
      <c r="AJ31" s="27" t="s">
        <v>10</v>
      </c>
      <c r="AK31" s="28" t="s">
        <v>11</v>
      </c>
      <c r="AQ31" s="27" t="s">
        <v>10</v>
      </c>
      <c r="AR31" s="28" t="s">
        <v>11</v>
      </c>
    </row>
    <row r="33" spans="1:48" x14ac:dyDescent="0.3">
      <c r="A33" t="s">
        <v>12</v>
      </c>
      <c r="H33" t="s">
        <v>12</v>
      </c>
      <c r="O33" t="s">
        <v>12</v>
      </c>
      <c r="V33" t="s">
        <v>12</v>
      </c>
      <c r="AC33" t="s">
        <v>12</v>
      </c>
      <c r="AJ33" t="s">
        <v>12</v>
      </c>
      <c r="AQ33" t="s">
        <v>12</v>
      </c>
    </row>
    <row r="34" spans="1:48" x14ac:dyDescent="0.3">
      <c r="A34" s="47"/>
      <c r="B34" s="47"/>
      <c r="C34" s="47"/>
      <c r="D34" s="47"/>
      <c r="E34" s="47"/>
      <c r="F34" s="47"/>
      <c r="H34" s="47"/>
      <c r="I34" s="47"/>
      <c r="J34" s="47"/>
      <c r="K34" s="47"/>
      <c r="L34" s="47"/>
      <c r="M34" s="47"/>
      <c r="O34" s="47"/>
      <c r="P34" s="47"/>
      <c r="Q34" s="47"/>
      <c r="R34" s="47"/>
      <c r="S34" s="47"/>
      <c r="T34" s="47"/>
      <c r="V34" s="49"/>
      <c r="W34" s="50"/>
      <c r="X34" s="50"/>
      <c r="Y34" s="50"/>
      <c r="Z34" s="50"/>
      <c r="AA34" s="51"/>
      <c r="AC34" s="47"/>
      <c r="AD34" s="47"/>
      <c r="AE34" s="47"/>
      <c r="AF34" s="47"/>
      <c r="AG34" s="47"/>
      <c r="AH34" s="47"/>
      <c r="AJ34" s="47"/>
      <c r="AK34" s="47"/>
      <c r="AL34" s="47"/>
      <c r="AM34" s="47"/>
      <c r="AN34" s="47"/>
      <c r="AO34" s="47"/>
      <c r="AQ34" s="47"/>
      <c r="AR34" s="47"/>
      <c r="AS34" s="47"/>
      <c r="AT34" s="47"/>
      <c r="AU34" s="47"/>
      <c r="AV34" s="47"/>
    </row>
    <row r="35" spans="1:48" x14ac:dyDescent="0.3">
      <c r="A35" s="47"/>
      <c r="B35" s="47"/>
      <c r="C35" s="47"/>
      <c r="D35" s="47"/>
      <c r="E35" s="47"/>
      <c r="F35" s="47"/>
      <c r="H35" s="47"/>
      <c r="I35" s="47"/>
      <c r="J35" s="47"/>
      <c r="K35" s="47"/>
      <c r="L35" s="47"/>
      <c r="M35" s="47"/>
      <c r="O35" s="47"/>
      <c r="P35" s="47"/>
      <c r="Q35" s="47"/>
      <c r="R35" s="47"/>
      <c r="S35" s="47"/>
      <c r="T35" s="47"/>
      <c r="V35" s="52"/>
      <c r="W35" s="53"/>
      <c r="X35" s="53"/>
      <c r="Y35" s="53"/>
      <c r="Z35" s="53"/>
      <c r="AA35" s="54"/>
      <c r="AC35" s="47"/>
      <c r="AD35" s="47"/>
      <c r="AE35" s="47"/>
      <c r="AF35" s="47"/>
      <c r="AG35" s="47"/>
      <c r="AH35" s="47"/>
      <c r="AJ35" s="47"/>
      <c r="AK35" s="47"/>
      <c r="AL35" s="47"/>
      <c r="AM35" s="47"/>
      <c r="AN35" s="47"/>
      <c r="AO35" s="47"/>
      <c r="AQ35" s="47"/>
      <c r="AR35" s="47"/>
      <c r="AS35" s="47"/>
      <c r="AT35" s="47"/>
      <c r="AU35" s="47"/>
      <c r="AV35" s="47"/>
    </row>
    <row r="37" spans="1:48" x14ac:dyDescent="0.3">
      <c r="A37" s="29" t="s">
        <v>13</v>
      </c>
      <c r="B37" s="29" t="s">
        <v>14</v>
      </c>
      <c r="C37" s="29"/>
      <c r="D37" s="29" t="s">
        <v>13</v>
      </c>
      <c r="E37" s="48" t="s">
        <v>15</v>
      </c>
      <c r="F37" s="48"/>
      <c r="H37" s="29" t="s">
        <v>13</v>
      </c>
      <c r="I37" s="29" t="s">
        <v>14</v>
      </c>
      <c r="J37" s="29"/>
      <c r="K37" s="29" t="s">
        <v>13</v>
      </c>
      <c r="L37" s="48" t="s">
        <v>15</v>
      </c>
      <c r="M37" s="48"/>
      <c r="O37" s="29" t="s">
        <v>13</v>
      </c>
      <c r="P37" s="29" t="s">
        <v>14</v>
      </c>
      <c r="Q37" s="29"/>
      <c r="R37" s="29" t="s">
        <v>13</v>
      </c>
      <c r="S37" s="48" t="s">
        <v>15</v>
      </c>
      <c r="T37" s="48"/>
      <c r="V37" s="29" t="s">
        <v>13</v>
      </c>
      <c r="W37" s="29" t="s">
        <v>14</v>
      </c>
      <c r="X37" s="29"/>
      <c r="Y37" s="29" t="s">
        <v>13</v>
      </c>
      <c r="Z37" s="48" t="s">
        <v>15</v>
      </c>
      <c r="AA37" s="48"/>
      <c r="AC37" s="29" t="s">
        <v>13</v>
      </c>
      <c r="AD37" s="29" t="s">
        <v>14</v>
      </c>
      <c r="AE37" s="29"/>
      <c r="AF37" s="29" t="s">
        <v>13</v>
      </c>
      <c r="AG37" s="48" t="s">
        <v>15</v>
      </c>
      <c r="AH37" s="48"/>
      <c r="AJ37" s="29" t="s">
        <v>13</v>
      </c>
      <c r="AK37" s="29" t="s">
        <v>14</v>
      </c>
      <c r="AL37" s="29"/>
      <c r="AM37" s="29" t="s">
        <v>13</v>
      </c>
      <c r="AN37" s="48" t="s">
        <v>15</v>
      </c>
      <c r="AO37" s="48"/>
      <c r="AQ37" s="29" t="s">
        <v>13</v>
      </c>
      <c r="AR37" s="29" t="s">
        <v>14</v>
      </c>
      <c r="AS37" s="29"/>
      <c r="AT37" s="29" t="s">
        <v>13</v>
      </c>
      <c r="AU37" s="48" t="s">
        <v>15</v>
      </c>
      <c r="AV37" s="48"/>
    </row>
    <row r="38" spans="1:48" ht="30" customHeight="1" x14ac:dyDescent="0.3">
      <c r="A38" s="30">
        <v>45216</v>
      </c>
      <c r="B38" s="48"/>
      <c r="C38" s="48"/>
      <c r="D38" s="29"/>
      <c r="E38" s="48"/>
      <c r="F38" s="48"/>
      <c r="H38" s="30">
        <v>45216</v>
      </c>
      <c r="I38" s="48"/>
      <c r="J38" s="48"/>
      <c r="K38" s="29"/>
      <c r="L38" s="48"/>
      <c r="M38" s="48"/>
      <c r="O38" s="30">
        <v>45209</v>
      </c>
      <c r="P38" s="48"/>
      <c r="Q38" s="48"/>
      <c r="R38" s="29"/>
      <c r="S38" s="48"/>
      <c r="T38" s="48"/>
      <c r="V38" s="30">
        <v>45209</v>
      </c>
      <c r="W38" s="48"/>
      <c r="X38" s="48"/>
      <c r="Y38" s="29"/>
      <c r="Z38" s="48"/>
      <c r="AA38" s="48"/>
      <c r="AC38" s="30">
        <v>45209</v>
      </c>
      <c r="AD38" s="48"/>
      <c r="AE38" s="48"/>
      <c r="AF38" s="29"/>
      <c r="AG38" s="48"/>
      <c r="AH38" s="48"/>
      <c r="AJ38" s="30">
        <v>45209</v>
      </c>
      <c r="AK38" s="48"/>
      <c r="AL38" s="48"/>
      <c r="AM38" s="29"/>
      <c r="AN38" s="48"/>
      <c r="AO38" s="48"/>
      <c r="AQ38" s="30">
        <v>45209</v>
      </c>
      <c r="AR38" s="48"/>
      <c r="AS38" s="48"/>
      <c r="AT38" s="29"/>
      <c r="AU38" s="48"/>
      <c r="AV38" s="48"/>
    </row>
  </sheetData>
  <mergeCells count="42">
    <mergeCell ref="A2:F2"/>
    <mergeCell ref="A23:A24"/>
    <mergeCell ref="B38:C38"/>
    <mergeCell ref="A34:F35"/>
    <mergeCell ref="E38:F38"/>
    <mergeCell ref="E37:F37"/>
    <mergeCell ref="H2:M2"/>
    <mergeCell ref="H23:H24"/>
    <mergeCell ref="H34:M35"/>
    <mergeCell ref="L37:M37"/>
    <mergeCell ref="I38:J38"/>
    <mergeCell ref="L38:M38"/>
    <mergeCell ref="O2:T2"/>
    <mergeCell ref="O23:O24"/>
    <mergeCell ref="O34:T35"/>
    <mergeCell ref="S37:T37"/>
    <mergeCell ref="P38:Q38"/>
    <mergeCell ref="S38:T38"/>
    <mergeCell ref="V2:AA2"/>
    <mergeCell ref="V23:V24"/>
    <mergeCell ref="V34:AA35"/>
    <mergeCell ref="Z37:AA37"/>
    <mergeCell ref="W38:X38"/>
    <mergeCell ref="Z38:AA38"/>
    <mergeCell ref="AC2:AH2"/>
    <mergeCell ref="AC23:AC24"/>
    <mergeCell ref="AC34:AH35"/>
    <mergeCell ref="AG37:AH37"/>
    <mergeCell ref="AD38:AE38"/>
    <mergeCell ref="AG38:AH38"/>
    <mergeCell ref="AJ2:AO2"/>
    <mergeCell ref="AJ23:AJ24"/>
    <mergeCell ref="AJ34:AO35"/>
    <mergeCell ref="AN37:AO37"/>
    <mergeCell ref="AK38:AL38"/>
    <mergeCell ref="AN38:AO38"/>
    <mergeCell ref="AQ2:AV2"/>
    <mergeCell ref="AQ23:AQ24"/>
    <mergeCell ref="AQ34:AV35"/>
    <mergeCell ref="AU37:AV37"/>
    <mergeCell ref="AR38:AS38"/>
    <mergeCell ref="AU38:AV38"/>
  </mergeCells>
  <conditionalFormatting sqref="D25:D27">
    <cfRule type="cellIs" dxfId="27" priority="62" operator="lessThan">
      <formula>0.899999999999999</formula>
    </cfRule>
    <cfRule type="cellIs" dxfId="26" priority="63" operator="greaterThan">
      <formula>1.1000000001</formula>
    </cfRule>
    <cfRule type="cellIs" dxfId="25" priority="64" operator="between">
      <formula>0.9</formula>
      <formula>1.1</formula>
    </cfRule>
  </conditionalFormatting>
  <conditionalFormatting sqref="B11:B16">
    <cfRule type="containsText" dxfId="24" priority="61" operator="containsText" text="&lt;loq">
      <formula>NOT(ISERROR(SEARCH("&lt;loq",B11)))</formula>
    </cfRule>
  </conditionalFormatting>
  <conditionalFormatting sqref="K25:K27">
    <cfRule type="cellIs" dxfId="23" priority="26" operator="lessThan">
      <formula>0.899999999999999</formula>
    </cfRule>
    <cfRule type="cellIs" dxfId="22" priority="27" operator="greaterThan">
      <formula>1.1000000001</formula>
    </cfRule>
    <cfRule type="cellIs" dxfId="21" priority="28" operator="between">
      <formula>0.9</formula>
      <formula>1.1</formula>
    </cfRule>
  </conditionalFormatting>
  <conditionalFormatting sqref="I11:I16">
    <cfRule type="containsText" dxfId="20" priority="25" operator="containsText" text="&lt;loq">
      <formula>NOT(ISERROR(SEARCH("&lt;loq",I11)))</formula>
    </cfRule>
  </conditionalFormatting>
  <conditionalFormatting sqref="R25:R27">
    <cfRule type="cellIs" dxfId="19" priority="22" operator="lessThan">
      <formula>0.899999999999999</formula>
    </cfRule>
    <cfRule type="cellIs" dxfId="18" priority="23" operator="greaterThan">
      <formula>1.1000000001</formula>
    </cfRule>
    <cfRule type="cellIs" dxfId="17" priority="24" operator="between">
      <formula>0.9</formula>
      <formula>1.1</formula>
    </cfRule>
  </conditionalFormatting>
  <conditionalFormatting sqref="P11:P16">
    <cfRule type="containsText" dxfId="16" priority="21" operator="containsText" text="&lt;loq">
      <formula>NOT(ISERROR(SEARCH("&lt;loq",P11)))</formula>
    </cfRule>
  </conditionalFormatting>
  <conditionalFormatting sqref="Y25:Y27">
    <cfRule type="cellIs" dxfId="15" priority="18" operator="lessThan">
      <formula>0.899999999999999</formula>
    </cfRule>
    <cfRule type="cellIs" dxfId="14" priority="19" operator="greaterThan">
      <formula>1.1000000001</formula>
    </cfRule>
    <cfRule type="cellIs" dxfId="13" priority="20" operator="between">
      <formula>0.9</formula>
      <formula>1.1</formula>
    </cfRule>
  </conditionalFormatting>
  <conditionalFormatting sqref="AF25:AF27">
    <cfRule type="cellIs" dxfId="12" priority="14" operator="lessThan">
      <formula>0.899999999999999</formula>
    </cfRule>
    <cfRule type="cellIs" dxfId="11" priority="15" operator="greaterThan">
      <formula>1.1000000001</formula>
    </cfRule>
    <cfRule type="cellIs" dxfId="10" priority="16" operator="between">
      <formula>0.9</formula>
      <formula>1.1</formula>
    </cfRule>
  </conditionalFormatting>
  <conditionalFormatting sqref="AM25:AM27">
    <cfRule type="cellIs" dxfId="9" priority="10" operator="lessThan">
      <formula>0.899999999999999</formula>
    </cfRule>
    <cfRule type="cellIs" dxfId="8" priority="11" operator="greaterThan">
      <formula>1.1000000001</formula>
    </cfRule>
    <cfRule type="cellIs" dxfId="7" priority="12" operator="between">
      <formula>0.9</formula>
      <formula>1.1</formula>
    </cfRule>
  </conditionalFormatting>
  <conditionalFormatting sqref="W11:W16">
    <cfRule type="containsText" dxfId="6" priority="4" operator="containsText" text="&lt;loq">
      <formula>NOT(ISERROR(SEARCH("&lt;loq",W11)))</formula>
    </cfRule>
  </conditionalFormatting>
  <conditionalFormatting sqref="AR11:AR16">
    <cfRule type="containsText" dxfId="5" priority="1" operator="containsText" text="&lt;loq">
      <formula>NOT(ISERROR(SEARCH("&lt;loq",AR11)))</formula>
    </cfRule>
  </conditionalFormatting>
  <conditionalFormatting sqref="AT25:AT27">
    <cfRule type="cellIs" dxfId="4" priority="6" operator="lessThan">
      <formula>0.899999999999999</formula>
    </cfRule>
    <cfRule type="cellIs" dxfId="3" priority="7" operator="greaterThan">
      <formula>1.1000000001</formula>
    </cfRule>
    <cfRule type="cellIs" dxfId="2" priority="8" operator="between">
      <formula>0.9</formula>
      <formula>1.1</formula>
    </cfRule>
  </conditionalFormatting>
  <conditionalFormatting sqref="AD11:AD16">
    <cfRule type="containsText" dxfId="1" priority="3" operator="containsText" text="&lt;loq">
      <formula>NOT(ISERROR(SEARCH("&lt;loq",AD11)))</formula>
    </cfRule>
  </conditionalFormatting>
  <conditionalFormatting sqref="AK11:AK16">
    <cfRule type="containsText" dxfId="0" priority="2" operator="containsText" text="&lt;loq">
      <formula>NOT(ISERROR(SEARCH("&lt;loq",AK11)))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Feuil1!$B$2:$B$120</xm:f>
          </x14:formula1>
          <xm:sqref>B9 I9 P9 W9 AD9 AK9 AR9</xm:sqref>
        </x14:dataValidation>
        <x14:dataValidation type="list" allowBlank="1" showInputMessage="1" showErrorMessage="1" xr:uid="{00000000-0002-0000-0100-000001000000}">
          <x14:formula1>
            <xm:f>Feuil1!$E$2:$E$8</xm:f>
          </x14:formula1>
          <xm:sqref>B4 AK4 I4 P4 AR4 W4 AD4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0"/>
  <sheetViews>
    <sheetView workbookViewId="0">
      <selection sqref="A1:C1"/>
    </sheetView>
  </sheetViews>
  <sheetFormatPr defaultColWidth="11.44140625" defaultRowHeight="14.4" x14ac:dyDescent="0.3"/>
  <cols>
    <col min="1" max="3" width="27.109375" style="18" customWidth="1"/>
  </cols>
  <sheetData>
    <row r="1" spans="1:5" x14ac:dyDescent="0.3">
      <c r="A1" s="17" t="s">
        <v>35</v>
      </c>
      <c r="B1" s="17" t="s">
        <v>36</v>
      </c>
      <c r="C1" s="17" t="s">
        <v>37</v>
      </c>
      <c r="E1" s="31" t="s">
        <v>276</v>
      </c>
    </row>
    <row r="2" spans="1:5" x14ac:dyDescent="0.3">
      <c r="A2" s="17"/>
      <c r="B2" s="17" t="s">
        <v>275</v>
      </c>
      <c r="C2" s="17"/>
      <c r="E2" s="2" t="s">
        <v>277</v>
      </c>
    </row>
    <row r="3" spans="1:5" x14ac:dyDescent="0.3">
      <c r="A3" s="17" t="s">
        <v>38</v>
      </c>
      <c r="B3" s="17" t="s">
        <v>39</v>
      </c>
      <c r="C3" s="17">
        <v>89</v>
      </c>
      <c r="E3" s="2" t="s">
        <v>278</v>
      </c>
    </row>
    <row r="4" spans="1:5" x14ac:dyDescent="0.3">
      <c r="A4" s="17" t="s">
        <v>46</v>
      </c>
      <c r="B4" s="17" t="s">
        <v>47</v>
      </c>
      <c r="C4" s="17">
        <v>47</v>
      </c>
      <c r="E4" s="2" t="s">
        <v>279</v>
      </c>
    </row>
    <row r="5" spans="1:5" x14ac:dyDescent="0.3">
      <c r="A5" s="17" t="s">
        <v>40</v>
      </c>
      <c r="B5" s="17" t="s">
        <v>41</v>
      </c>
      <c r="C5" s="17">
        <v>13</v>
      </c>
      <c r="E5" s="2" t="s">
        <v>280</v>
      </c>
    </row>
    <row r="6" spans="1:5" x14ac:dyDescent="0.3">
      <c r="A6" s="17" t="s">
        <v>42</v>
      </c>
      <c r="B6" s="17" t="s">
        <v>43</v>
      </c>
      <c r="C6" s="17">
        <v>95</v>
      </c>
      <c r="E6" s="2" t="s">
        <v>281</v>
      </c>
    </row>
    <row r="7" spans="1:5" x14ac:dyDescent="0.3">
      <c r="A7" s="17" t="s">
        <v>48</v>
      </c>
      <c r="B7" s="17" t="s">
        <v>49</v>
      </c>
      <c r="C7" s="17">
        <v>18</v>
      </c>
      <c r="E7" s="2" t="s">
        <v>282</v>
      </c>
    </row>
    <row r="8" spans="1:5" x14ac:dyDescent="0.3">
      <c r="A8" s="17" t="s">
        <v>50</v>
      </c>
      <c r="B8" s="17" t="s">
        <v>51</v>
      </c>
      <c r="C8" s="17">
        <v>33</v>
      </c>
      <c r="E8" s="2" t="s">
        <v>283</v>
      </c>
    </row>
    <row r="9" spans="1:5" x14ac:dyDescent="0.3">
      <c r="A9" s="17" t="s">
        <v>52</v>
      </c>
      <c r="B9" s="17" t="s">
        <v>53</v>
      </c>
      <c r="C9" s="17">
        <v>85</v>
      </c>
    </row>
    <row r="10" spans="1:5" x14ac:dyDescent="0.3">
      <c r="A10" s="17" t="s">
        <v>172</v>
      </c>
      <c r="B10" s="17" t="s">
        <v>173</v>
      </c>
      <c r="C10" s="17">
        <v>79</v>
      </c>
    </row>
    <row r="11" spans="1:5" x14ac:dyDescent="0.3">
      <c r="A11" s="17" t="s">
        <v>66</v>
      </c>
      <c r="B11" s="17" t="s">
        <v>67</v>
      </c>
      <c r="C11" s="17">
        <v>5</v>
      </c>
    </row>
    <row r="12" spans="1:5" x14ac:dyDescent="0.3">
      <c r="A12" s="17" t="s">
        <v>56</v>
      </c>
      <c r="B12" s="17" t="s">
        <v>57</v>
      </c>
      <c r="C12" s="17">
        <v>56</v>
      </c>
    </row>
    <row r="13" spans="1:5" x14ac:dyDescent="0.3">
      <c r="A13" s="17" t="s">
        <v>60</v>
      </c>
      <c r="B13" s="17" t="s">
        <v>61</v>
      </c>
      <c r="C13" s="17">
        <v>4</v>
      </c>
    </row>
    <row r="14" spans="1:5" x14ac:dyDescent="0.3">
      <c r="A14" s="17" t="s">
        <v>64</v>
      </c>
      <c r="B14" s="17" t="s">
        <v>65</v>
      </c>
      <c r="C14" s="17">
        <v>107</v>
      </c>
    </row>
    <row r="15" spans="1:5" x14ac:dyDescent="0.3">
      <c r="A15" s="17" t="s">
        <v>62</v>
      </c>
      <c r="B15" s="17" t="s">
        <v>63</v>
      </c>
      <c r="C15" s="17">
        <v>83</v>
      </c>
    </row>
    <row r="16" spans="1:5" x14ac:dyDescent="0.3">
      <c r="A16" s="17" t="s">
        <v>58</v>
      </c>
      <c r="B16" s="17" t="s">
        <v>59</v>
      </c>
      <c r="C16" s="17">
        <v>97</v>
      </c>
    </row>
    <row r="17" spans="1:3" x14ac:dyDescent="0.3">
      <c r="A17" s="17" t="s">
        <v>68</v>
      </c>
      <c r="B17" s="17" t="s">
        <v>69</v>
      </c>
      <c r="C17" s="17">
        <v>35</v>
      </c>
    </row>
    <row r="18" spans="1:3" x14ac:dyDescent="0.3">
      <c r="A18" s="17" t="s">
        <v>76</v>
      </c>
      <c r="B18" s="17" t="s">
        <v>77</v>
      </c>
      <c r="C18" s="17">
        <v>6</v>
      </c>
    </row>
    <row r="19" spans="1:3" x14ac:dyDescent="0.3">
      <c r="A19" s="17" t="s">
        <v>72</v>
      </c>
      <c r="B19" s="17" t="s">
        <v>73</v>
      </c>
      <c r="C19" s="17">
        <v>20</v>
      </c>
    </row>
    <row r="20" spans="1:3" x14ac:dyDescent="0.3">
      <c r="A20" s="17" t="s">
        <v>70</v>
      </c>
      <c r="B20" s="17" t="s">
        <v>71</v>
      </c>
      <c r="C20" s="17">
        <v>48</v>
      </c>
    </row>
    <row r="21" spans="1:3" x14ac:dyDescent="0.3">
      <c r="A21" s="17" t="s">
        <v>78</v>
      </c>
      <c r="B21" s="17" t="s">
        <v>79</v>
      </c>
      <c r="C21" s="17">
        <v>58</v>
      </c>
    </row>
    <row r="22" spans="1:3" x14ac:dyDescent="0.3">
      <c r="A22" s="17" t="s">
        <v>74</v>
      </c>
      <c r="B22" s="17" t="s">
        <v>75</v>
      </c>
      <c r="C22" s="17">
        <v>98</v>
      </c>
    </row>
    <row r="23" spans="1:3" x14ac:dyDescent="0.3">
      <c r="A23" s="17" t="s">
        <v>82</v>
      </c>
      <c r="B23" s="17" t="s">
        <v>83</v>
      </c>
      <c r="C23" s="17">
        <v>17</v>
      </c>
    </row>
    <row r="24" spans="1:3" x14ac:dyDescent="0.3">
      <c r="A24" s="17" t="s">
        <v>90</v>
      </c>
      <c r="B24" s="17" t="s">
        <v>91</v>
      </c>
      <c r="C24" s="17">
        <v>96</v>
      </c>
    </row>
    <row r="25" spans="1:3" x14ac:dyDescent="0.3">
      <c r="A25" s="17" t="s">
        <v>86</v>
      </c>
      <c r="B25" s="17" t="s">
        <v>87</v>
      </c>
      <c r="C25" s="17">
        <v>27</v>
      </c>
    </row>
    <row r="26" spans="1:3" x14ac:dyDescent="0.3">
      <c r="A26" s="17" t="s">
        <v>84</v>
      </c>
      <c r="B26" s="17" t="s">
        <v>85</v>
      </c>
      <c r="C26" s="17">
        <v>24</v>
      </c>
    </row>
    <row r="27" spans="1:3" x14ac:dyDescent="0.3">
      <c r="A27" s="17" t="s">
        <v>80</v>
      </c>
      <c r="B27" s="17" t="s">
        <v>81</v>
      </c>
      <c r="C27" s="17">
        <v>55</v>
      </c>
    </row>
    <row r="28" spans="1:3" x14ac:dyDescent="0.3">
      <c r="A28" s="17" t="s">
        <v>88</v>
      </c>
      <c r="B28" s="17" t="s">
        <v>89</v>
      </c>
      <c r="C28" s="17">
        <v>29</v>
      </c>
    </row>
    <row r="29" spans="1:3" x14ac:dyDescent="0.3">
      <c r="A29" s="17" t="s">
        <v>94</v>
      </c>
      <c r="B29" s="17" t="s">
        <v>95</v>
      </c>
      <c r="C29" s="17">
        <v>105</v>
      </c>
    </row>
    <row r="30" spans="1:3" x14ac:dyDescent="0.3">
      <c r="A30" s="17" t="s">
        <v>92</v>
      </c>
      <c r="B30" s="17" t="s">
        <v>93</v>
      </c>
      <c r="C30" s="17">
        <v>110</v>
      </c>
    </row>
    <row r="31" spans="1:3" x14ac:dyDescent="0.3">
      <c r="A31" s="17" t="s">
        <v>96</v>
      </c>
      <c r="B31" s="17" t="s">
        <v>97</v>
      </c>
      <c r="C31" s="17">
        <v>66</v>
      </c>
    </row>
    <row r="32" spans="1:3" x14ac:dyDescent="0.3">
      <c r="A32" s="17" t="s">
        <v>100</v>
      </c>
      <c r="B32" s="17" t="s">
        <v>101</v>
      </c>
      <c r="C32" s="17">
        <v>68</v>
      </c>
    </row>
    <row r="33" spans="1:3" x14ac:dyDescent="0.3">
      <c r="A33" s="17" t="s">
        <v>98</v>
      </c>
      <c r="B33" s="17" t="s">
        <v>99</v>
      </c>
      <c r="C33" s="17">
        <v>99</v>
      </c>
    </row>
    <row r="34" spans="1:3" x14ac:dyDescent="0.3">
      <c r="A34" s="17" t="s">
        <v>104</v>
      </c>
      <c r="B34" s="17" t="s">
        <v>105</v>
      </c>
      <c r="C34" s="17">
        <v>63</v>
      </c>
    </row>
    <row r="35" spans="1:3" x14ac:dyDescent="0.3">
      <c r="A35" s="17" t="s">
        <v>110</v>
      </c>
      <c r="B35" s="17" t="s">
        <v>111</v>
      </c>
      <c r="C35" s="17">
        <v>9</v>
      </c>
    </row>
    <row r="36" spans="1:3" x14ac:dyDescent="0.3">
      <c r="A36" s="17" t="s">
        <v>106</v>
      </c>
      <c r="B36" s="17" t="s">
        <v>107</v>
      </c>
      <c r="C36" s="17">
        <v>26</v>
      </c>
    </row>
    <row r="37" spans="1:3" x14ac:dyDescent="0.3">
      <c r="A37" s="17" t="s">
        <v>108</v>
      </c>
      <c r="B37" s="17" t="s">
        <v>109</v>
      </c>
      <c r="C37" s="17">
        <v>100</v>
      </c>
    </row>
    <row r="38" spans="1:3" x14ac:dyDescent="0.3">
      <c r="A38" s="17" t="s">
        <v>112</v>
      </c>
      <c r="B38" s="17" t="s">
        <v>113</v>
      </c>
      <c r="C38" s="17">
        <v>87</v>
      </c>
    </row>
    <row r="39" spans="1:3" x14ac:dyDescent="0.3">
      <c r="A39" s="17" t="s">
        <v>116</v>
      </c>
      <c r="B39" s="17" t="s">
        <v>117</v>
      </c>
      <c r="C39" s="17">
        <v>31</v>
      </c>
    </row>
    <row r="40" spans="1:3" x14ac:dyDescent="0.3">
      <c r="A40" s="17" t="s">
        <v>114</v>
      </c>
      <c r="B40" s="17" t="s">
        <v>115</v>
      </c>
      <c r="C40" s="17">
        <v>64</v>
      </c>
    </row>
    <row r="41" spans="1:3" x14ac:dyDescent="0.3">
      <c r="A41" s="17" t="s">
        <v>118</v>
      </c>
      <c r="B41" s="17" t="s">
        <v>119</v>
      </c>
      <c r="C41" s="17">
        <v>32</v>
      </c>
    </row>
    <row r="42" spans="1:3" x14ac:dyDescent="0.3">
      <c r="A42" s="17" t="s">
        <v>128</v>
      </c>
      <c r="B42" s="17" t="s">
        <v>129</v>
      </c>
      <c r="C42" s="17">
        <v>1</v>
      </c>
    </row>
    <row r="43" spans="1:3" x14ac:dyDescent="0.3">
      <c r="A43" s="17" t="s">
        <v>124</v>
      </c>
      <c r="B43" s="17" t="s">
        <v>125</v>
      </c>
      <c r="C43" s="17">
        <v>2</v>
      </c>
    </row>
    <row r="44" spans="1:3" x14ac:dyDescent="0.3">
      <c r="A44" s="17" t="s">
        <v>120</v>
      </c>
      <c r="B44" s="17" t="s">
        <v>121</v>
      </c>
      <c r="C44" s="17">
        <v>72</v>
      </c>
    </row>
    <row r="45" spans="1:3" x14ac:dyDescent="0.3">
      <c r="A45" s="17" t="s">
        <v>154</v>
      </c>
      <c r="B45" s="17" t="s">
        <v>155</v>
      </c>
      <c r="C45" s="17">
        <v>80</v>
      </c>
    </row>
    <row r="46" spans="1:3" x14ac:dyDescent="0.3">
      <c r="A46" s="17" t="s">
        <v>126</v>
      </c>
      <c r="B46" s="17" t="s">
        <v>127</v>
      </c>
      <c r="C46" s="17">
        <v>67</v>
      </c>
    </row>
    <row r="47" spans="1:3" x14ac:dyDescent="0.3">
      <c r="A47" s="17" t="s">
        <v>122</v>
      </c>
      <c r="B47" s="17" t="s">
        <v>123</v>
      </c>
      <c r="C47" s="17">
        <v>108</v>
      </c>
    </row>
    <row r="48" spans="1:3" x14ac:dyDescent="0.3">
      <c r="A48" s="17" t="s">
        <v>132</v>
      </c>
      <c r="B48" s="17" t="s">
        <v>133</v>
      </c>
      <c r="C48" s="17">
        <v>53</v>
      </c>
    </row>
    <row r="49" spans="1:3" x14ac:dyDescent="0.3">
      <c r="A49" s="17" t="s">
        <v>130</v>
      </c>
      <c r="B49" s="17" t="s">
        <v>131</v>
      </c>
      <c r="C49" s="17">
        <v>49</v>
      </c>
    </row>
    <row r="50" spans="1:3" x14ac:dyDescent="0.3">
      <c r="A50" s="17" t="s">
        <v>134</v>
      </c>
      <c r="B50" s="17" t="s">
        <v>135</v>
      </c>
      <c r="C50" s="17">
        <v>77</v>
      </c>
    </row>
    <row r="51" spans="1:3" x14ac:dyDescent="0.3">
      <c r="A51" s="17" t="s">
        <v>188</v>
      </c>
      <c r="B51" s="17" t="s">
        <v>189</v>
      </c>
      <c r="C51" s="17">
        <v>19</v>
      </c>
    </row>
    <row r="52" spans="1:3" x14ac:dyDescent="0.3">
      <c r="A52" s="17" t="s">
        <v>136</v>
      </c>
      <c r="B52" s="17" t="s">
        <v>137</v>
      </c>
      <c r="C52" s="17">
        <v>36</v>
      </c>
    </row>
    <row r="53" spans="1:3" x14ac:dyDescent="0.3">
      <c r="A53" s="17" t="s">
        <v>138</v>
      </c>
      <c r="B53" s="17" t="s">
        <v>139</v>
      </c>
      <c r="C53" s="17">
        <v>57</v>
      </c>
    </row>
    <row r="54" spans="1:3" x14ac:dyDescent="0.3">
      <c r="A54" s="17" t="s">
        <v>142</v>
      </c>
      <c r="B54" s="17" t="s">
        <v>143</v>
      </c>
      <c r="C54" s="17">
        <v>3</v>
      </c>
    </row>
    <row r="55" spans="1:3" x14ac:dyDescent="0.3">
      <c r="A55" s="17" t="s">
        <v>140</v>
      </c>
      <c r="B55" s="17" t="s">
        <v>141</v>
      </c>
      <c r="C55" s="17">
        <v>103</v>
      </c>
    </row>
    <row r="56" spans="1:3" x14ac:dyDescent="0.3">
      <c r="A56" s="17" t="s">
        <v>144</v>
      </c>
      <c r="B56" s="17" t="s">
        <v>145</v>
      </c>
      <c r="C56" s="17">
        <v>71</v>
      </c>
    </row>
    <row r="57" spans="1:3" x14ac:dyDescent="0.3">
      <c r="A57" s="17" t="s">
        <v>152</v>
      </c>
      <c r="B57" s="17" t="s">
        <v>153</v>
      </c>
      <c r="C57" s="17">
        <v>101</v>
      </c>
    </row>
    <row r="58" spans="1:3" x14ac:dyDescent="0.3">
      <c r="A58" s="17" t="s">
        <v>146</v>
      </c>
      <c r="B58" s="17" t="s">
        <v>147</v>
      </c>
      <c r="C58" s="17">
        <v>12</v>
      </c>
    </row>
    <row r="59" spans="1:3" x14ac:dyDescent="0.3">
      <c r="A59" s="17" t="s">
        <v>148</v>
      </c>
      <c r="B59" s="17" t="s">
        <v>149</v>
      </c>
      <c r="C59" s="17">
        <v>25</v>
      </c>
    </row>
    <row r="60" spans="1:3" x14ac:dyDescent="0.3">
      <c r="A60" s="17" t="s">
        <v>156</v>
      </c>
      <c r="B60" s="17" t="s">
        <v>157</v>
      </c>
      <c r="C60" s="17">
        <v>42</v>
      </c>
    </row>
    <row r="61" spans="1:3" x14ac:dyDescent="0.3">
      <c r="A61" s="17" t="s">
        <v>150</v>
      </c>
      <c r="B61" s="17" t="s">
        <v>151</v>
      </c>
      <c r="C61" s="17">
        <v>109</v>
      </c>
    </row>
    <row r="62" spans="1:3" x14ac:dyDescent="0.3">
      <c r="A62" s="17" t="s">
        <v>54</v>
      </c>
      <c r="B62" s="17" t="s">
        <v>55</v>
      </c>
      <c r="C62" s="17">
        <v>7</v>
      </c>
    </row>
    <row r="63" spans="1:3" x14ac:dyDescent="0.3">
      <c r="A63" s="17" t="s">
        <v>220</v>
      </c>
      <c r="B63" s="17" t="s">
        <v>221</v>
      </c>
      <c r="C63" s="17">
        <v>11</v>
      </c>
    </row>
    <row r="64" spans="1:3" x14ac:dyDescent="0.3">
      <c r="A64" s="17" t="s">
        <v>166</v>
      </c>
      <c r="B64" s="17" t="s">
        <v>167</v>
      </c>
      <c r="C64" s="17">
        <v>41</v>
      </c>
    </row>
    <row r="65" spans="1:3" x14ac:dyDescent="0.3">
      <c r="A65" s="17" t="s">
        <v>158</v>
      </c>
      <c r="B65" s="17" t="s">
        <v>159</v>
      </c>
      <c r="C65" s="17">
        <v>60</v>
      </c>
    </row>
    <row r="66" spans="1:3" x14ac:dyDescent="0.3">
      <c r="A66" s="17" t="s">
        <v>160</v>
      </c>
      <c r="B66" s="17" t="s">
        <v>161</v>
      </c>
      <c r="C66" s="17">
        <v>10</v>
      </c>
    </row>
    <row r="67" spans="1:3" x14ac:dyDescent="0.3">
      <c r="A67" s="17" t="s">
        <v>164</v>
      </c>
      <c r="B67" s="17" t="s">
        <v>165</v>
      </c>
      <c r="C67" s="17">
        <v>28</v>
      </c>
    </row>
    <row r="68" spans="1:3" x14ac:dyDescent="0.3">
      <c r="A68" s="17" t="s">
        <v>168</v>
      </c>
      <c r="B68" s="17" t="s">
        <v>169</v>
      </c>
      <c r="C68" s="17">
        <v>102</v>
      </c>
    </row>
    <row r="69" spans="1:3" x14ac:dyDescent="0.3">
      <c r="A69" s="17" t="s">
        <v>162</v>
      </c>
      <c r="B69" s="17" t="s">
        <v>163</v>
      </c>
      <c r="C69" s="17">
        <v>93</v>
      </c>
    </row>
    <row r="70" spans="1:3" x14ac:dyDescent="0.3">
      <c r="A70" s="17" t="s">
        <v>174</v>
      </c>
      <c r="B70" s="17" t="s">
        <v>175</v>
      </c>
      <c r="C70" s="17">
        <v>8</v>
      </c>
    </row>
    <row r="71" spans="1:3" x14ac:dyDescent="0.3">
      <c r="A71" s="17" t="s">
        <v>170</v>
      </c>
      <c r="B71" s="17" t="s">
        <v>171</v>
      </c>
      <c r="C71" s="17">
        <v>76</v>
      </c>
    </row>
    <row r="72" spans="1:3" x14ac:dyDescent="0.3">
      <c r="A72" s="17" t="s">
        <v>178</v>
      </c>
      <c r="B72" s="17" t="s">
        <v>179</v>
      </c>
      <c r="C72" s="17">
        <v>15</v>
      </c>
    </row>
    <row r="73" spans="1:3" x14ac:dyDescent="0.3">
      <c r="A73" s="17" t="s">
        <v>194</v>
      </c>
      <c r="B73" s="17" t="s">
        <v>195</v>
      </c>
      <c r="C73" s="17">
        <v>91</v>
      </c>
    </row>
    <row r="74" spans="1:3" x14ac:dyDescent="0.3">
      <c r="A74" s="17" t="s">
        <v>182</v>
      </c>
      <c r="B74" s="17" t="s">
        <v>183</v>
      </c>
      <c r="C74" s="17">
        <v>82</v>
      </c>
    </row>
    <row r="75" spans="1:3" x14ac:dyDescent="0.3">
      <c r="A75" s="17" t="s">
        <v>176</v>
      </c>
      <c r="B75" s="17" t="s">
        <v>177</v>
      </c>
      <c r="C75" s="17">
        <v>46</v>
      </c>
    </row>
    <row r="76" spans="1:3" x14ac:dyDescent="0.3">
      <c r="A76" s="17" t="s">
        <v>192</v>
      </c>
      <c r="B76" s="17" t="s">
        <v>193</v>
      </c>
      <c r="C76" s="17">
        <v>61</v>
      </c>
    </row>
    <row r="77" spans="1:3" x14ac:dyDescent="0.3">
      <c r="A77" s="17" t="s">
        <v>186</v>
      </c>
      <c r="B77" s="17" t="s">
        <v>187</v>
      </c>
      <c r="C77" s="17">
        <v>84</v>
      </c>
    </row>
    <row r="78" spans="1:3" x14ac:dyDescent="0.3">
      <c r="A78" s="17" t="s">
        <v>190</v>
      </c>
      <c r="B78" s="17" t="s">
        <v>191</v>
      </c>
      <c r="C78" s="17">
        <v>59</v>
      </c>
    </row>
    <row r="79" spans="1:3" x14ac:dyDescent="0.3">
      <c r="A79" s="17" t="s">
        <v>180</v>
      </c>
      <c r="B79" s="17" t="s">
        <v>181</v>
      </c>
      <c r="C79" s="17">
        <v>78</v>
      </c>
    </row>
    <row r="80" spans="1:3" x14ac:dyDescent="0.3">
      <c r="A80" s="17" t="s">
        <v>184</v>
      </c>
      <c r="B80" s="17" t="s">
        <v>185</v>
      </c>
      <c r="C80" s="17">
        <v>94</v>
      </c>
    </row>
    <row r="81" spans="1:3" x14ac:dyDescent="0.3">
      <c r="A81" s="17" t="s">
        <v>196</v>
      </c>
      <c r="B81" s="17" t="s">
        <v>197</v>
      </c>
      <c r="C81" s="17">
        <v>88</v>
      </c>
    </row>
    <row r="82" spans="1:3" x14ac:dyDescent="0.3">
      <c r="A82" s="17" t="s">
        <v>204</v>
      </c>
      <c r="B82" s="17" t="s">
        <v>205</v>
      </c>
      <c r="C82" s="17">
        <v>37</v>
      </c>
    </row>
    <row r="83" spans="1:3" x14ac:dyDescent="0.3">
      <c r="A83" s="17" t="s">
        <v>200</v>
      </c>
      <c r="B83" s="17" t="s">
        <v>201</v>
      </c>
      <c r="C83" s="17">
        <v>75</v>
      </c>
    </row>
    <row r="84" spans="1:3" x14ac:dyDescent="0.3">
      <c r="A84" s="17" t="s">
        <v>208</v>
      </c>
      <c r="B84" s="17" t="s">
        <v>209</v>
      </c>
      <c r="C84" s="17">
        <v>104</v>
      </c>
    </row>
    <row r="85" spans="1:3" x14ac:dyDescent="0.3">
      <c r="A85" s="17" t="s">
        <v>202</v>
      </c>
      <c r="B85" s="17" t="s">
        <v>203</v>
      </c>
      <c r="C85" s="17">
        <v>45</v>
      </c>
    </row>
    <row r="86" spans="1:3" x14ac:dyDescent="0.3">
      <c r="A86" s="17" t="s">
        <v>198</v>
      </c>
      <c r="B86" s="17" t="s">
        <v>199</v>
      </c>
      <c r="C86" s="17">
        <v>86</v>
      </c>
    </row>
    <row r="87" spans="1:3" x14ac:dyDescent="0.3">
      <c r="A87" s="17" t="s">
        <v>206</v>
      </c>
      <c r="B87" s="17" t="s">
        <v>207</v>
      </c>
      <c r="C87" s="17">
        <v>44</v>
      </c>
    </row>
    <row r="88" spans="1:3" x14ac:dyDescent="0.3">
      <c r="A88" s="17" t="s">
        <v>224</v>
      </c>
      <c r="B88" s="17" t="s">
        <v>225</v>
      </c>
      <c r="C88" s="17">
        <v>16</v>
      </c>
    </row>
    <row r="89" spans="1:3" x14ac:dyDescent="0.3">
      <c r="A89" s="17" t="s">
        <v>44</v>
      </c>
      <c r="B89" s="17" t="s">
        <v>45</v>
      </c>
      <c r="C89" s="17">
        <v>51</v>
      </c>
    </row>
    <row r="90" spans="1:3" x14ac:dyDescent="0.3">
      <c r="A90" s="17" t="s">
        <v>212</v>
      </c>
      <c r="B90" s="17" t="s">
        <v>213</v>
      </c>
      <c r="C90" s="17">
        <v>21</v>
      </c>
    </row>
    <row r="91" spans="1:3" x14ac:dyDescent="0.3">
      <c r="A91" s="17" t="s">
        <v>216</v>
      </c>
      <c r="B91" s="17" t="s">
        <v>217</v>
      </c>
      <c r="C91" s="17">
        <v>34</v>
      </c>
    </row>
    <row r="92" spans="1:3" x14ac:dyDescent="0.3">
      <c r="A92" s="17" t="s">
        <v>214</v>
      </c>
      <c r="B92" s="17" t="s">
        <v>215</v>
      </c>
      <c r="C92" s="17">
        <v>106</v>
      </c>
    </row>
    <row r="93" spans="1:3" x14ac:dyDescent="0.3">
      <c r="A93" s="17" t="s">
        <v>218</v>
      </c>
      <c r="B93" s="17" t="s">
        <v>219</v>
      </c>
      <c r="C93" s="17">
        <v>14</v>
      </c>
    </row>
    <row r="94" spans="1:3" x14ac:dyDescent="0.3">
      <c r="A94" s="17" t="s">
        <v>210</v>
      </c>
      <c r="B94" s="17" t="s">
        <v>211</v>
      </c>
      <c r="C94" s="17">
        <v>62</v>
      </c>
    </row>
    <row r="95" spans="1:3" x14ac:dyDescent="0.3">
      <c r="A95" s="17" t="s">
        <v>102</v>
      </c>
      <c r="B95" s="17" t="s">
        <v>103</v>
      </c>
      <c r="C95" s="17">
        <v>50</v>
      </c>
    </row>
    <row r="96" spans="1:3" x14ac:dyDescent="0.3">
      <c r="A96" s="17" t="s">
        <v>222</v>
      </c>
      <c r="B96" s="17" t="s">
        <v>223</v>
      </c>
      <c r="C96" s="17">
        <v>38</v>
      </c>
    </row>
    <row r="97" spans="1:3" x14ac:dyDescent="0.3">
      <c r="A97" s="17" t="s">
        <v>226</v>
      </c>
      <c r="B97" s="17" t="s">
        <v>227</v>
      </c>
      <c r="C97" s="17">
        <v>73</v>
      </c>
    </row>
    <row r="98" spans="1:3" x14ac:dyDescent="0.3">
      <c r="A98" s="17" t="s">
        <v>232</v>
      </c>
      <c r="B98" s="17" t="s">
        <v>233</v>
      </c>
      <c r="C98" s="17">
        <v>65</v>
      </c>
    </row>
    <row r="99" spans="1:3" x14ac:dyDescent="0.3">
      <c r="A99" s="17" t="s">
        <v>228</v>
      </c>
      <c r="B99" s="17" t="s">
        <v>229</v>
      </c>
      <c r="C99" s="17">
        <v>43</v>
      </c>
    </row>
    <row r="100" spans="1:3" x14ac:dyDescent="0.3">
      <c r="A100" s="17" t="s">
        <v>230</v>
      </c>
      <c r="B100" s="17" t="s">
        <v>231</v>
      </c>
      <c r="C100" s="17">
        <v>52</v>
      </c>
    </row>
    <row r="101" spans="1:3" x14ac:dyDescent="0.3">
      <c r="A101" s="17" t="s">
        <v>236</v>
      </c>
      <c r="B101" s="17" t="s">
        <v>237</v>
      </c>
      <c r="C101" s="17">
        <v>90</v>
      </c>
    </row>
    <row r="102" spans="1:3" x14ac:dyDescent="0.3">
      <c r="A102" s="17" t="s">
        <v>240</v>
      </c>
      <c r="B102" s="17" t="s">
        <v>241</v>
      </c>
      <c r="C102" s="17">
        <v>22</v>
      </c>
    </row>
    <row r="103" spans="1:3" x14ac:dyDescent="0.3">
      <c r="A103" s="17" t="s">
        <v>234</v>
      </c>
      <c r="B103" s="17" t="s">
        <v>235</v>
      </c>
      <c r="C103" s="17">
        <v>81</v>
      </c>
    </row>
    <row r="104" spans="1:3" x14ac:dyDescent="0.3">
      <c r="A104" s="17" t="s">
        <v>238</v>
      </c>
      <c r="B104" s="17" t="s">
        <v>239</v>
      </c>
      <c r="C104" s="17">
        <v>69</v>
      </c>
    </row>
    <row r="105" spans="1:3" x14ac:dyDescent="0.3">
      <c r="A105" s="17" t="s">
        <v>260</v>
      </c>
      <c r="B105" s="17" t="s">
        <v>261</v>
      </c>
      <c r="C105" s="17">
        <v>92</v>
      </c>
    </row>
    <row r="106" spans="1:3" x14ac:dyDescent="0.3">
      <c r="A106" s="17" t="s">
        <v>244</v>
      </c>
      <c r="B106" s="17" t="s">
        <v>245</v>
      </c>
      <c r="C106" s="17">
        <v>112</v>
      </c>
    </row>
    <row r="107" spans="1:3" x14ac:dyDescent="0.3">
      <c r="A107" s="17" t="s">
        <v>246</v>
      </c>
      <c r="B107" s="17" t="s">
        <v>247</v>
      </c>
      <c r="C107" s="17">
        <v>116</v>
      </c>
    </row>
    <row r="108" spans="1:3" x14ac:dyDescent="0.3">
      <c r="A108" s="17" t="s">
        <v>248</v>
      </c>
      <c r="B108" s="17" t="s">
        <v>249</v>
      </c>
      <c r="C108" s="17">
        <v>118</v>
      </c>
    </row>
    <row r="109" spans="1:3" x14ac:dyDescent="0.3">
      <c r="A109" s="17" t="s">
        <v>250</v>
      </c>
      <c r="B109" s="17" t="s">
        <v>251</v>
      </c>
      <c r="C109" s="17">
        <v>115</v>
      </c>
    </row>
    <row r="110" spans="1:3" x14ac:dyDescent="0.3">
      <c r="A110" s="17" t="s">
        <v>252</v>
      </c>
      <c r="B110" s="17" t="s">
        <v>253</v>
      </c>
      <c r="C110" s="17">
        <v>114</v>
      </c>
    </row>
    <row r="111" spans="1:3" x14ac:dyDescent="0.3">
      <c r="A111" s="17" t="s">
        <v>254</v>
      </c>
      <c r="B111" s="17" t="s">
        <v>255</v>
      </c>
      <c r="C111" s="17">
        <v>117</v>
      </c>
    </row>
    <row r="112" spans="1:3" x14ac:dyDescent="0.3">
      <c r="A112" s="17" t="s">
        <v>256</v>
      </c>
      <c r="B112" s="17" t="s">
        <v>257</v>
      </c>
      <c r="C112" s="17">
        <v>113</v>
      </c>
    </row>
    <row r="113" spans="1:3" x14ac:dyDescent="0.3">
      <c r="A113" s="17" t="s">
        <v>258</v>
      </c>
      <c r="B113" s="17" t="s">
        <v>259</v>
      </c>
      <c r="C113" s="17">
        <v>111</v>
      </c>
    </row>
    <row r="114" spans="1:3" x14ac:dyDescent="0.3">
      <c r="A114" s="17" t="s">
        <v>262</v>
      </c>
      <c r="B114" s="17" t="s">
        <v>263</v>
      </c>
      <c r="C114" s="17">
        <v>23</v>
      </c>
    </row>
    <row r="115" spans="1:3" x14ac:dyDescent="0.3">
      <c r="A115" s="17" t="s">
        <v>242</v>
      </c>
      <c r="B115" s="17" t="s">
        <v>243</v>
      </c>
      <c r="C115" s="17">
        <v>74</v>
      </c>
    </row>
    <row r="116" spans="1:3" x14ac:dyDescent="0.3">
      <c r="A116" s="17" t="s">
        <v>264</v>
      </c>
      <c r="B116" s="17" t="s">
        <v>265</v>
      </c>
      <c r="C116" s="17">
        <v>54</v>
      </c>
    </row>
    <row r="117" spans="1:3" x14ac:dyDescent="0.3">
      <c r="A117" s="17" t="s">
        <v>268</v>
      </c>
      <c r="B117" s="17" t="s">
        <v>269</v>
      </c>
      <c r="C117" s="17">
        <v>39</v>
      </c>
    </row>
    <row r="118" spans="1:3" x14ac:dyDescent="0.3">
      <c r="A118" s="17" t="s">
        <v>266</v>
      </c>
      <c r="B118" s="17" t="s">
        <v>267</v>
      </c>
      <c r="C118" s="17">
        <v>70</v>
      </c>
    </row>
    <row r="119" spans="1:3" x14ac:dyDescent="0.3">
      <c r="A119" s="17" t="s">
        <v>270</v>
      </c>
      <c r="B119" s="17" t="s">
        <v>271</v>
      </c>
      <c r="C119" s="17">
        <v>30</v>
      </c>
    </row>
    <row r="120" spans="1:3" x14ac:dyDescent="0.3">
      <c r="A120" s="17" t="s">
        <v>272</v>
      </c>
      <c r="B120" s="17" t="s">
        <v>273</v>
      </c>
      <c r="C120" s="17">
        <v>40</v>
      </c>
    </row>
  </sheetData>
  <autoFilter ref="A1:C1" xr:uid="{00000000-0009-0000-0000-000002000000}">
    <sortState xmlns:xlrd2="http://schemas.microsoft.com/office/spreadsheetml/2017/richdata2" ref="A2:C120">
      <sortCondition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Résultats</vt:lpstr>
      <vt:lpstr>QA-QC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Coudret</dc:creator>
  <cp:lastModifiedBy>Breider Florian Frédéric Vincent</cp:lastModifiedBy>
  <cp:lastPrinted>2021-08-30T08:31:24Z</cp:lastPrinted>
  <dcterms:created xsi:type="dcterms:W3CDTF">2021-08-24T13:13:58Z</dcterms:created>
  <dcterms:modified xsi:type="dcterms:W3CDTF">2023-10-30T19:27:01Z</dcterms:modified>
</cp:coreProperties>
</file>