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pflch-my.sharepoint.com/personal/clemente_gotelli_epfl_ch/Documents/02_Postdoc/01_Courses/CIVIL-312/EPANET/"/>
    </mc:Choice>
  </mc:AlternateContent>
  <xr:revisionPtr revIDLastSave="275" documentId="8_{6DB2D82A-E6AB-408E-8FB0-80CF18DF1713}" xr6:coauthVersionLast="47" xr6:coauthVersionMax="47" xr10:uidLastSave="{15F719D1-A3D9-F947-8792-2AF2F329CBD2}"/>
  <bookViews>
    <workbookView xWindow="-5520" yWindow="-25640" windowWidth="40960" windowHeight="23400" xr2:uid="{D8029A87-C18A-421D-A5B1-8586942D7D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1" i="1" l="1"/>
  <c r="L111" i="1"/>
  <c r="N111" i="1" s="1"/>
  <c r="D111" i="1"/>
  <c r="O110" i="1"/>
  <c r="L110" i="1"/>
  <c r="N110" i="1" s="1"/>
  <c r="D110" i="1"/>
  <c r="O109" i="1"/>
  <c r="O112" i="1" s="1"/>
  <c r="L109" i="1"/>
  <c r="N109" i="1" s="1"/>
  <c r="N112" i="1" s="1"/>
  <c r="N113" i="1" s="1"/>
  <c r="D109" i="1"/>
  <c r="O99" i="1"/>
  <c r="L99" i="1"/>
  <c r="N99" i="1" s="1"/>
  <c r="D99" i="1"/>
  <c r="O98" i="1"/>
  <c r="L98" i="1"/>
  <c r="N98" i="1" s="1"/>
  <c r="D98" i="1"/>
  <c r="O97" i="1"/>
  <c r="O100" i="1" s="1"/>
  <c r="L97" i="1"/>
  <c r="N97" i="1" s="1"/>
  <c r="N100" i="1" s="1"/>
  <c r="N101" i="1" s="1"/>
  <c r="D97" i="1"/>
  <c r="O87" i="1"/>
  <c r="L87" i="1"/>
  <c r="N87" i="1" s="1"/>
  <c r="D87" i="1"/>
  <c r="O86" i="1"/>
  <c r="L86" i="1"/>
  <c r="N86" i="1" s="1"/>
  <c r="D86" i="1"/>
  <c r="O85" i="1"/>
  <c r="O88" i="1" s="1"/>
  <c r="L85" i="1"/>
  <c r="N85" i="1" s="1"/>
  <c r="N88" i="1" s="1"/>
  <c r="N89" i="1" s="1"/>
  <c r="D85" i="1"/>
  <c r="G85" i="1" s="1"/>
  <c r="P75" i="1"/>
  <c r="P63" i="1"/>
  <c r="P51" i="1"/>
  <c r="P39" i="1"/>
  <c r="P27" i="1"/>
  <c r="P25" i="1"/>
  <c r="P15" i="1"/>
  <c r="F13" i="1"/>
  <c r="P14" i="1"/>
  <c r="L26" i="1" s="1"/>
  <c r="O26" i="1" s="1"/>
  <c r="P13" i="1"/>
  <c r="L25" i="1"/>
  <c r="O25" i="1" s="1"/>
  <c r="C13" i="1"/>
  <c r="G13" i="1" s="1"/>
  <c r="K15" i="1"/>
  <c r="O15" i="1" s="1"/>
  <c r="K14" i="1"/>
  <c r="N14" i="1" s="1"/>
  <c r="K13" i="1"/>
  <c r="O13" i="1" s="1"/>
  <c r="C15" i="1"/>
  <c r="G15" i="1" s="1"/>
  <c r="C14" i="1"/>
  <c r="G14" i="1" s="1"/>
  <c r="P109" i="1" l="1"/>
  <c r="P110" i="1"/>
  <c r="F111" i="1"/>
  <c r="F109" i="1"/>
  <c r="F112" i="1" s="1"/>
  <c r="F110" i="1"/>
  <c r="G109" i="1"/>
  <c r="G110" i="1"/>
  <c r="G111" i="1"/>
  <c r="P98" i="1"/>
  <c r="P97" i="1"/>
  <c r="F97" i="1"/>
  <c r="F98" i="1"/>
  <c r="F99" i="1"/>
  <c r="G97" i="1"/>
  <c r="G98" i="1"/>
  <c r="G99" i="1"/>
  <c r="P86" i="1"/>
  <c r="P85" i="1"/>
  <c r="G88" i="1"/>
  <c r="F86" i="1"/>
  <c r="F85" i="1"/>
  <c r="F88" i="1" s="1"/>
  <c r="F89" i="1" s="1"/>
  <c r="P87" i="1" s="1"/>
  <c r="F87" i="1"/>
  <c r="G86" i="1"/>
  <c r="G87" i="1"/>
  <c r="N25" i="1"/>
  <c r="N26" i="1"/>
  <c r="G16" i="1"/>
  <c r="F14" i="1"/>
  <c r="F15" i="1"/>
  <c r="O14" i="1"/>
  <c r="O16" i="1"/>
  <c r="N13" i="1"/>
  <c r="N15" i="1"/>
  <c r="G112" i="1" l="1"/>
  <c r="F113" i="1" s="1"/>
  <c r="F100" i="1"/>
  <c r="G100" i="1"/>
  <c r="H85" i="1"/>
  <c r="H86" i="1"/>
  <c r="H87" i="1"/>
  <c r="F16" i="1"/>
  <c r="F17" i="1" s="1"/>
  <c r="H13" i="1" s="1"/>
  <c r="D25" i="1" s="1"/>
  <c r="N16" i="1"/>
  <c r="N17" i="1" s="1"/>
  <c r="P111" i="1" l="1"/>
  <c r="H109" i="1"/>
  <c r="H111" i="1"/>
  <c r="H110" i="1"/>
  <c r="F101" i="1"/>
  <c r="G25" i="1"/>
  <c r="F25" i="1"/>
  <c r="H14" i="1"/>
  <c r="D26" i="1" s="1"/>
  <c r="H15" i="1"/>
  <c r="D27" i="1" s="1"/>
  <c r="L27" i="1"/>
  <c r="P99" i="1" l="1"/>
  <c r="H98" i="1"/>
  <c r="H99" i="1"/>
  <c r="H97" i="1"/>
  <c r="N27" i="1"/>
  <c r="N28" i="1" s="1"/>
  <c r="O27" i="1"/>
  <c r="O28" i="1" s="1"/>
  <c r="G26" i="1"/>
  <c r="G28" i="1" s="1"/>
  <c r="F26" i="1"/>
  <c r="F28" i="1" s="1"/>
  <c r="F29" i="1" s="1"/>
  <c r="G27" i="1"/>
  <c r="F27" i="1"/>
  <c r="H25" i="1" l="1"/>
  <c r="D37" i="1" s="1"/>
  <c r="H26" i="1"/>
  <c r="D38" i="1" s="1"/>
  <c r="N29" i="1"/>
  <c r="P26" i="1" l="1"/>
  <c r="L38" i="1" s="1"/>
  <c r="L37" i="1"/>
  <c r="H27" i="1"/>
  <c r="D39" i="1" s="1"/>
  <c r="L39" i="1"/>
  <c r="G38" i="1"/>
  <c r="F38" i="1"/>
  <c r="G37" i="1"/>
  <c r="F37" i="1"/>
  <c r="N39" i="1" l="1"/>
  <c r="O39" i="1"/>
  <c r="F39" i="1"/>
  <c r="G39" i="1"/>
  <c r="G40" i="1" s="1"/>
  <c r="F40" i="1"/>
  <c r="N37" i="1"/>
  <c r="O37" i="1"/>
  <c r="N38" i="1"/>
  <c r="O38" i="1"/>
  <c r="N40" i="1" l="1"/>
  <c r="F41" i="1"/>
  <c r="O40" i="1"/>
  <c r="N41" i="1" l="1"/>
  <c r="P37" i="1"/>
  <c r="L49" i="1" s="1"/>
  <c r="P38" i="1"/>
  <c r="L50" i="1" s="1"/>
  <c r="H38" i="1"/>
  <c r="D50" i="1" s="1"/>
  <c r="H37" i="1"/>
  <c r="D49" i="1" s="1"/>
  <c r="H39" i="1"/>
  <c r="D51" i="1" s="1"/>
  <c r="L51" i="1"/>
  <c r="O51" i="1" l="1"/>
  <c r="N51" i="1"/>
  <c r="G51" i="1"/>
  <c r="F51" i="1"/>
  <c r="G49" i="1"/>
  <c r="F49" i="1"/>
  <c r="G50" i="1"/>
  <c r="F50" i="1"/>
  <c r="N50" i="1"/>
  <c r="O50" i="1"/>
  <c r="O49" i="1"/>
  <c r="N49" i="1"/>
  <c r="O52" i="1" l="1"/>
  <c r="F52" i="1"/>
  <c r="G52" i="1"/>
  <c r="N52" i="1"/>
  <c r="N53" i="1" s="1"/>
  <c r="P49" i="1" l="1"/>
  <c r="L61" i="1" s="1"/>
  <c r="P50" i="1"/>
  <c r="L62" i="1" s="1"/>
  <c r="F53" i="1"/>
  <c r="H49" i="1" l="1"/>
  <c r="D61" i="1" s="1"/>
  <c r="L63" i="1"/>
  <c r="H51" i="1"/>
  <c r="D63" i="1" s="1"/>
  <c r="H50" i="1"/>
  <c r="D62" i="1" s="1"/>
  <c r="O62" i="1"/>
  <c r="N62" i="1"/>
  <c r="O61" i="1"/>
  <c r="N61" i="1"/>
  <c r="G62" i="1" l="1"/>
  <c r="F62" i="1"/>
  <c r="N63" i="1"/>
  <c r="N64" i="1" s="1"/>
  <c r="O63" i="1"/>
  <c r="O64" i="1"/>
  <c r="F63" i="1"/>
  <c r="G63" i="1"/>
  <c r="G61" i="1"/>
  <c r="F61" i="1"/>
  <c r="G64" i="1" l="1"/>
  <c r="N65" i="1"/>
  <c r="P61" i="1"/>
  <c r="L73" i="1" s="1"/>
  <c r="P62" i="1"/>
  <c r="L74" i="1" s="1"/>
  <c r="F64" i="1"/>
  <c r="F65" i="1" s="1"/>
  <c r="H63" i="1" l="1"/>
  <c r="D75" i="1" s="1"/>
  <c r="L75" i="1"/>
  <c r="H62" i="1"/>
  <c r="D74" i="1" s="1"/>
  <c r="H61" i="1"/>
  <c r="D73" i="1" s="1"/>
  <c r="N74" i="1"/>
  <c r="O74" i="1"/>
  <c r="O73" i="1"/>
  <c r="N73" i="1"/>
  <c r="G73" i="1" l="1"/>
  <c r="F73" i="1"/>
  <c r="F74" i="1"/>
  <c r="G74" i="1"/>
  <c r="N75" i="1"/>
  <c r="N76" i="1" s="1"/>
  <c r="O75" i="1"/>
  <c r="O76" i="1" s="1"/>
  <c r="G75" i="1"/>
  <c r="F75" i="1"/>
  <c r="N77" i="1" l="1"/>
  <c r="P73" i="1" s="1"/>
  <c r="P74" i="1"/>
  <c r="F76" i="1"/>
  <c r="G76" i="1"/>
  <c r="F77" i="1" l="1"/>
  <c r="H73" i="1" l="1"/>
  <c r="H75" i="1"/>
  <c r="H74" i="1"/>
</calcChain>
</file>

<file path=xl/sharedStrings.xml><?xml version="1.0" encoding="utf-8"?>
<sst xmlns="http://schemas.openxmlformats.org/spreadsheetml/2006/main" count="144" uniqueCount="28">
  <si>
    <t>Iteration 1</t>
  </si>
  <si>
    <t>Pipe</t>
  </si>
  <si>
    <t>P3</t>
  </si>
  <si>
    <t>P4</t>
  </si>
  <si>
    <t>P5</t>
  </si>
  <si>
    <t>Data</t>
  </si>
  <si>
    <t>Pipe 1</t>
  </si>
  <si>
    <t>Pipe 2</t>
  </si>
  <si>
    <t>Pipe 3</t>
  </si>
  <si>
    <t>Pipe 4</t>
  </si>
  <si>
    <t>Pipe 5</t>
  </si>
  <si>
    <t>Diameter [mm]</t>
  </si>
  <si>
    <t>L [m]</t>
  </si>
  <si>
    <t>f</t>
  </si>
  <si>
    <t>Loop I</t>
  </si>
  <si>
    <t>Sum</t>
  </si>
  <si>
    <t>ΔQ1</t>
  </si>
  <si>
    <t>P1</t>
  </si>
  <si>
    <t>P2</t>
  </si>
  <si>
    <t>Loop II</t>
  </si>
  <si>
    <t>Iteration 2</t>
  </si>
  <si>
    <t>Iteration 3</t>
  </si>
  <si>
    <t>Iteration 4</t>
  </si>
  <si>
    <t>Iteration 5</t>
  </si>
  <si>
    <t>Iteration 6</t>
  </si>
  <si>
    <t>Iteration 7</t>
  </si>
  <si>
    <t>Iteration 8</t>
  </si>
  <si>
    <t>Iteration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</si>
</sst>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165" fontId="0" fillId="0" borderId="1" xfId="0" applyNumberFormat="1" applyBorder="1"/>
    <xf numFmtId="0" fontId="1" fillId="2" borderId="1" xfId="0" applyFont="1" applyFill="1" applyBorder="1"/>
    <xf numFmtId="165" fontId="2" fillId="3" borderId="1" xfId="0" applyNumberFormat="1" applyFont="1" applyFill="1" applyBorder="1"/>
    <xf numFmtId="164" fontId="0" fillId="4" borderId="1" xfId="0" applyNumberFormat="1" applyFill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64605</xdr:colOff>
      <xdr:row>10</xdr:row>
      <xdr:rowOff>163994</xdr:rowOff>
    </xdr:from>
    <xdr:ext cx="196912" cy="2021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3F7AC232-15C5-19DB-7739-8BB9A6C02B5C}"/>
                </a:ext>
              </a:extLst>
            </xdr:cNvPr>
            <xdr:cNvSpPr txBox="1"/>
          </xdr:nvSpPr>
          <xdr:spPr>
            <a:xfrm>
              <a:off x="2176670" y="2259494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𝒔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𝒊𝒋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3F7AC232-15C5-19DB-7739-8BB9A6C02B5C}"/>
                </a:ext>
              </a:extLst>
            </xdr:cNvPr>
            <xdr:cNvSpPr txBox="1"/>
          </xdr:nvSpPr>
          <xdr:spPr>
            <a:xfrm>
              <a:off x="2176670" y="2259494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𝒔_𝒊𝒋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5</xdr:col>
      <xdr:colOff>52395</xdr:colOff>
      <xdr:row>11</xdr:row>
      <xdr:rowOff>23850</xdr:rowOff>
    </xdr:from>
    <xdr:ext cx="771750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821D3DD8-4847-AF0F-3A9A-3EC51168E7F0}"/>
                </a:ext>
              </a:extLst>
            </xdr:cNvPr>
            <xdr:cNvSpPr txBox="1"/>
          </xdr:nvSpPr>
          <xdr:spPr>
            <a:xfrm>
              <a:off x="2860705" y="2304484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𝒉</m:t>
                        </m:r>
                      </m:e>
                      <m:sub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fr-CH" sz="1050" b="1" i="1">
                        <a:latin typeface="Cambria Math" panose="02040503050406030204" pitchFamily="18" charset="0"/>
                      </a:rPr>
                      <m:t> = 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𝑲𝑸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821D3DD8-4847-AF0F-3A9A-3EC51168E7F0}"/>
                </a:ext>
              </a:extLst>
            </xdr:cNvPr>
            <xdr:cNvSpPr txBox="1"/>
          </xdr:nvSpPr>
          <xdr:spPr>
            <a:xfrm>
              <a:off x="2860705" y="2304484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050" b="1" i="0">
                  <a:latin typeface="Cambria Math" panose="02040503050406030204" pitchFamily="18" charset="0"/>
                </a:rPr>
                <a:t>𝒉</a:t>
              </a:r>
              <a:r>
                <a:rPr lang="en-US" sz="1050" b="1" i="0">
                  <a:latin typeface="Cambria Math" panose="02040503050406030204" pitchFamily="18" charset="0"/>
                </a:rPr>
                <a:t>_</a:t>
              </a:r>
              <a:r>
                <a:rPr lang="fr-CH" sz="1050" b="1" i="0">
                  <a:latin typeface="Cambria Math" panose="02040503050406030204" pitchFamily="18" charset="0"/>
                </a:rPr>
                <a:t>𝒊  = 𝑲𝑸|𝑸|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6</xdr:col>
      <xdr:colOff>33131</xdr:colOff>
      <xdr:row>11</xdr:row>
      <xdr:rowOff>16565</xdr:rowOff>
    </xdr:from>
    <xdr:ext cx="695960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E43F9CA-F643-4FC0-9083-0AB16F3A679B}"/>
                </a:ext>
              </a:extLst>
            </xdr:cNvPr>
            <xdr:cNvSpPr txBox="1"/>
          </xdr:nvSpPr>
          <xdr:spPr>
            <a:xfrm>
              <a:off x="3230218" y="2302565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𝑲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E43F9CA-F643-4FC0-9083-0AB16F3A679B}"/>
                </a:ext>
              </a:extLst>
            </xdr:cNvPr>
            <xdr:cNvSpPr txBox="1"/>
          </xdr:nvSpPr>
          <xdr:spPr>
            <a:xfrm>
              <a:off x="3230218" y="2302565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50" b="1" i="0">
                  <a:latin typeface="Cambria Math" panose="02040503050406030204" pitchFamily="18" charset="0"/>
                </a:rPr>
                <a:t>𝒅_𝒊=𝟐𝑲|𝑸|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7</xdr:col>
      <xdr:colOff>66260</xdr:colOff>
      <xdr:row>11</xdr:row>
      <xdr:rowOff>16565</xdr:rowOff>
    </xdr:from>
    <xdr:ext cx="853502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1C367D13-D55F-4C5E-8DAA-5DF340B37972}"/>
                </a:ext>
              </a:extLst>
            </xdr:cNvPr>
            <xdr:cNvSpPr txBox="1"/>
          </xdr:nvSpPr>
          <xdr:spPr>
            <a:xfrm>
              <a:off x="4017064" y="2302565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l-GR" sz="1050" b="1" i="1">
                        <a:latin typeface="Cambria Math" panose="02040503050406030204" pitchFamily="18" charset="0"/>
                      </a:rPr>
                      <m:t>𝜟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7" name="TextBox 6">
              <a:extLst>
                <a:ext uri="{FF2B5EF4-FFF2-40B4-BE49-F238E27FC236}">
                  <a16:creationId xmlns:a16="http://schemas.microsoft.com/office/drawing/2014/main" id="{1C367D13-D55F-4C5E-8DAA-5DF340B37972}"/>
                </a:ext>
              </a:extLst>
            </xdr:cNvPr>
            <xdr:cNvSpPr txBox="1"/>
          </xdr:nvSpPr>
          <xdr:spPr>
            <a:xfrm>
              <a:off x="4017064" y="2302565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50" b="1" i="0">
                  <a:latin typeface="Cambria Math" panose="02040503050406030204" pitchFamily="18" charset="0"/>
                </a:rPr>
                <a:t>𝑸_𝒊=𝑸_𝟎+</a:t>
              </a:r>
              <a:r>
                <a:rPr lang="el-GR" sz="1050" b="1" i="0">
                  <a:latin typeface="Cambria Math" panose="02040503050406030204" pitchFamily="18" charset="0"/>
                </a:rPr>
                <a:t>𝜟</a:t>
              </a:r>
              <a:r>
                <a:rPr lang="en-US" sz="1050" b="1" i="0">
                  <a:latin typeface="Cambria Math" panose="02040503050406030204" pitchFamily="18" charset="0"/>
                </a:rPr>
                <a:t>𝑸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12</xdr:col>
      <xdr:colOff>57981</xdr:colOff>
      <xdr:row>10</xdr:row>
      <xdr:rowOff>165651</xdr:rowOff>
    </xdr:from>
    <xdr:ext cx="196912" cy="2021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3285107-0AA3-46C8-A58F-20218D436686}"/>
                </a:ext>
              </a:extLst>
            </xdr:cNvPr>
            <xdr:cNvSpPr txBox="1"/>
          </xdr:nvSpPr>
          <xdr:spPr>
            <a:xfrm>
              <a:off x="7230720" y="2261151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𝒔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𝒊𝒋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D3285107-0AA3-46C8-A58F-20218D436686}"/>
                </a:ext>
              </a:extLst>
            </xdr:cNvPr>
            <xdr:cNvSpPr txBox="1"/>
          </xdr:nvSpPr>
          <xdr:spPr>
            <a:xfrm>
              <a:off x="7230720" y="2261151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𝒔_𝒊𝒋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13</xdr:col>
      <xdr:colOff>16569</xdr:colOff>
      <xdr:row>11</xdr:row>
      <xdr:rowOff>16564</xdr:rowOff>
    </xdr:from>
    <xdr:ext cx="771750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BD9E11D0-95D9-4092-B53B-13FD6AB45A64}"/>
                </a:ext>
              </a:extLst>
            </xdr:cNvPr>
            <xdr:cNvSpPr txBox="1"/>
          </xdr:nvSpPr>
          <xdr:spPr>
            <a:xfrm>
              <a:off x="7512330" y="2302564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𝒉</m:t>
                        </m:r>
                      </m:e>
                      <m:sub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fr-CH" sz="1050" b="1" i="1">
                        <a:latin typeface="Cambria Math" panose="02040503050406030204" pitchFamily="18" charset="0"/>
                      </a:rPr>
                      <m:t> = 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𝑲𝑸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BD9E11D0-95D9-4092-B53B-13FD6AB45A64}"/>
                </a:ext>
              </a:extLst>
            </xdr:cNvPr>
            <xdr:cNvSpPr txBox="1"/>
          </xdr:nvSpPr>
          <xdr:spPr>
            <a:xfrm>
              <a:off x="7512330" y="2302564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CH" sz="1050" b="1" i="0">
                  <a:latin typeface="Cambria Math" panose="02040503050406030204" pitchFamily="18" charset="0"/>
                </a:rPr>
                <a:t>𝒉</a:t>
              </a:r>
              <a:r>
                <a:rPr lang="en-US" sz="1050" b="1" i="0">
                  <a:latin typeface="Cambria Math" panose="02040503050406030204" pitchFamily="18" charset="0"/>
                </a:rPr>
                <a:t>_</a:t>
              </a:r>
              <a:r>
                <a:rPr lang="fr-CH" sz="1050" b="1" i="0">
                  <a:latin typeface="Cambria Math" panose="02040503050406030204" pitchFamily="18" charset="0"/>
                </a:rPr>
                <a:t>𝒊  = 𝑲𝑸|𝑸|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14</xdr:col>
      <xdr:colOff>59634</xdr:colOff>
      <xdr:row>11</xdr:row>
      <xdr:rowOff>18222</xdr:rowOff>
    </xdr:from>
    <xdr:ext cx="695960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F031C31E-9A57-474A-9017-06BB52D1EC06}"/>
                </a:ext>
              </a:extLst>
            </xdr:cNvPr>
            <xdr:cNvSpPr txBox="1"/>
          </xdr:nvSpPr>
          <xdr:spPr>
            <a:xfrm>
              <a:off x="8358808" y="2304222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𝑲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F031C31E-9A57-474A-9017-06BB52D1EC06}"/>
                </a:ext>
              </a:extLst>
            </xdr:cNvPr>
            <xdr:cNvSpPr txBox="1"/>
          </xdr:nvSpPr>
          <xdr:spPr>
            <a:xfrm>
              <a:off x="8358808" y="2304222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50" b="1" i="0">
                  <a:latin typeface="Cambria Math" panose="02040503050406030204" pitchFamily="18" charset="0"/>
                </a:rPr>
                <a:t>𝒅_𝒊=𝟐𝑲|𝑸|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15</xdr:col>
      <xdr:colOff>159030</xdr:colOff>
      <xdr:row>11</xdr:row>
      <xdr:rowOff>9939</xdr:rowOff>
    </xdr:from>
    <xdr:ext cx="853502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929B61F6-C40F-4DB3-A072-40A6E7E92DA5}"/>
                </a:ext>
              </a:extLst>
            </xdr:cNvPr>
            <xdr:cNvSpPr txBox="1"/>
          </xdr:nvSpPr>
          <xdr:spPr>
            <a:xfrm>
              <a:off x="9278182" y="2295939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l-GR" sz="1050" b="1" i="1">
                        <a:latin typeface="Cambria Math" panose="02040503050406030204" pitchFamily="18" charset="0"/>
                      </a:rPr>
                      <m:t>𝜟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929B61F6-C40F-4DB3-A072-40A6E7E92DA5}"/>
                </a:ext>
              </a:extLst>
            </xdr:cNvPr>
            <xdr:cNvSpPr txBox="1"/>
          </xdr:nvSpPr>
          <xdr:spPr>
            <a:xfrm>
              <a:off x="9278182" y="2295939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50" b="1" i="0">
                  <a:latin typeface="Cambria Math" panose="02040503050406030204" pitchFamily="18" charset="0"/>
                </a:rPr>
                <a:t>𝑸_𝒊=𝑸_𝟎+</a:t>
              </a:r>
              <a:r>
                <a:rPr lang="el-GR" sz="1050" b="1" i="0">
                  <a:latin typeface="Cambria Math" panose="02040503050406030204" pitchFamily="18" charset="0"/>
                </a:rPr>
                <a:t>𝜟</a:t>
              </a:r>
              <a:r>
                <a:rPr lang="en-US" sz="1050" b="1" i="0">
                  <a:latin typeface="Cambria Math" panose="02040503050406030204" pitchFamily="18" charset="0"/>
                </a:rPr>
                <a:t>𝑸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3</xdr:col>
      <xdr:colOff>66264</xdr:colOff>
      <xdr:row>10</xdr:row>
      <xdr:rowOff>173934</xdr:rowOff>
    </xdr:from>
    <xdr:ext cx="214161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7A720F14-0624-43CB-8EA1-497B45B911B0}"/>
                </a:ext>
              </a:extLst>
            </xdr:cNvPr>
            <xdr:cNvSpPr txBox="1"/>
          </xdr:nvSpPr>
          <xdr:spPr>
            <a:xfrm>
              <a:off x="1805612" y="2269434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12" name="TextBox 11">
              <a:extLst>
                <a:ext uri="{FF2B5EF4-FFF2-40B4-BE49-F238E27FC236}">
                  <a16:creationId xmlns:a16="http://schemas.microsoft.com/office/drawing/2014/main" id="{7A720F14-0624-43CB-8EA1-497B45B911B0}"/>
                </a:ext>
              </a:extLst>
            </xdr:cNvPr>
            <xdr:cNvSpPr txBox="1"/>
          </xdr:nvSpPr>
          <xdr:spPr>
            <a:xfrm>
              <a:off x="1805612" y="2269434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𝑸_𝟎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2</xdr:col>
      <xdr:colOff>240195</xdr:colOff>
      <xdr:row>11</xdr:row>
      <xdr:rowOff>0</xdr:rowOff>
    </xdr:from>
    <xdr:ext cx="193964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94CEB913-F002-4CF1-B5D5-831A104EE4A8}"/>
                </a:ext>
              </a:extLst>
            </xdr:cNvPr>
            <xdr:cNvSpPr txBox="1"/>
          </xdr:nvSpPr>
          <xdr:spPr>
            <a:xfrm>
              <a:off x="1275521" y="2286000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𝑲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94CEB913-F002-4CF1-B5D5-831A104EE4A8}"/>
                </a:ext>
              </a:extLst>
            </xdr:cNvPr>
            <xdr:cNvSpPr txBox="1"/>
          </xdr:nvSpPr>
          <xdr:spPr>
            <a:xfrm>
              <a:off x="1275521" y="2286000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𝑲_𝒊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11</xdr:col>
      <xdr:colOff>132526</xdr:colOff>
      <xdr:row>10</xdr:row>
      <xdr:rowOff>173934</xdr:rowOff>
    </xdr:from>
    <xdr:ext cx="214161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18A877AC-E9FA-413E-B523-E2134C63891C}"/>
                </a:ext>
              </a:extLst>
            </xdr:cNvPr>
            <xdr:cNvSpPr txBox="1"/>
          </xdr:nvSpPr>
          <xdr:spPr>
            <a:xfrm>
              <a:off x="6692352" y="2269434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18A877AC-E9FA-413E-B523-E2134C63891C}"/>
                </a:ext>
              </a:extLst>
            </xdr:cNvPr>
            <xdr:cNvSpPr txBox="1"/>
          </xdr:nvSpPr>
          <xdr:spPr>
            <a:xfrm>
              <a:off x="6692352" y="2269434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𝑸_𝟎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10</xdr:col>
      <xdr:colOff>173935</xdr:colOff>
      <xdr:row>11</xdr:row>
      <xdr:rowOff>0</xdr:rowOff>
    </xdr:from>
    <xdr:ext cx="193964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0D5DAA66-DD5D-4BE3-9AB0-1B96AE9E8E96}"/>
                </a:ext>
              </a:extLst>
            </xdr:cNvPr>
            <xdr:cNvSpPr txBox="1"/>
          </xdr:nvSpPr>
          <xdr:spPr>
            <a:xfrm>
              <a:off x="6162261" y="2286000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𝑲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0D5DAA66-DD5D-4BE3-9AB0-1B96AE9E8E96}"/>
                </a:ext>
              </a:extLst>
            </xdr:cNvPr>
            <xdr:cNvSpPr txBox="1"/>
          </xdr:nvSpPr>
          <xdr:spPr>
            <a:xfrm>
              <a:off x="6162261" y="2286000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𝑲_𝒊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4</xdr:col>
      <xdr:colOff>56317</xdr:colOff>
      <xdr:row>22</xdr:row>
      <xdr:rowOff>173934</xdr:rowOff>
    </xdr:from>
    <xdr:ext cx="196912" cy="2021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4C2062EA-DC5C-4CB8-891D-958E20BF517C}"/>
                </a:ext>
              </a:extLst>
            </xdr:cNvPr>
            <xdr:cNvSpPr txBox="1"/>
          </xdr:nvSpPr>
          <xdr:spPr>
            <a:xfrm>
              <a:off x="2168382" y="4555434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𝒔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𝒊𝒋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4C2062EA-DC5C-4CB8-891D-958E20BF517C}"/>
                </a:ext>
              </a:extLst>
            </xdr:cNvPr>
            <xdr:cNvSpPr txBox="1"/>
          </xdr:nvSpPr>
          <xdr:spPr>
            <a:xfrm>
              <a:off x="2168382" y="4555434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𝒔_𝒊𝒋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5</xdr:col>
      <xdr:colOff>26220</xdr:colOff>
      <xdr:row>23</xdr:row>
      <xdr:rowOff>15904</xdr:rowOff>
    </xdr:from>
    <xdr:ext cx="771750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A77241EF-36DD-48AC-A126-EF9642E237BC}"/>
                </a:ext>
              </a:extLst>
            </xdr:cNvPr>
            <xdr:cNvSpPr txBox="1"/>
          </xdr:nvSpPr>
          <xdr:spPr>
            <a:xfrm>
              <a:off x="2834530" y="4550341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𝒉</m:t>
                        </m:r>
                      </m:e>
                      <m:sub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fr-CH" sz="1050" b="1" i="1">
                        <a:latin typeface="Cambria Math" panose="02040503050406030204" pitchFamily="18" charset="0"/>
                      </a:rPr>
                      <m:t> = 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𝑲𝑸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A77241EF-36DD-48AC-A126-EF9642E237BC}"/>
                </a:ext>
              </a:extLst>
            </xdr:cNvPr>
            <xdr:cNvSpPr txBox="1"/>
          </xdr:nvSpPr>
          <xdr:spPr>
            <a:xfrm>
              <a:off x="2834530" y="4550341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050" b="1" i="0">
                  <a:latin typeface="Cambria Math" panose="02040503050406030204" pitchFamily="18" charset="0"/>
                </a:rPr>
                <a:t>𝒉</a:t>
              </a:r>
              <a:r>
                <a:rPr lang="en-US" sz="1050" b="1" i="0">
                  <a:latin typeface="Cambria Math" panose="02040503050406030204" pitchFamily="18" charset="0"/>
                </a:rPr>
                <a:t>_</a:t>
              </a:r>
              <a:r>
                <a:rPr lang="fr-CH" sz="1050" b="1" i="0">
                  <a:latin typeface="Cambria Math" panose="02040503050406030204" pitchFamily="18" charset="0"/>
                </a:rPr>
                <a:t>𝒊  = 𝑲𝑸|𝑸|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6</xdr:col>
      <xdr:colOff>24843</xdr:colOff>
      <xdr:row>23</xdr:row>
      <xdr:rowOff>26505</xdr:rowOff>
    </xdr:from>
    <xdr:ext cx="695960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55A2284B-F7A4-457A-B9EA-E89C34CD4F02}"/>
                </a:ext>
              </a:extLst>
            </xdr:cNvPr>
            <xdr:cNvSpPr txBox="1"/>
          </xdr:nvSpPr>
          <xdr:spPr>
            <a:xfrm>
              <a:off x="3221930" y="4598505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𝑲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55A2284B-F7A4-457A-B9EA-E89C34CD4F02}"/>
                </a:ext>
              </a:extLst>
            </xdr:cNvPr>
            <xdr:cNvSpPr txBox="1"/>
          </xdr:nvSpPr>
          <xdr:spPr>
            <a:xfrm>
              <a:off x="3221930" y="4598505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50" b="1" i="0">
                  <a:latin typeface="Cambria Math" panose="02040503050406030204" pitchFamily="18" charset="0"/>
                </a:rPr>
                <a:t>𝒅_𝒊=𝟐𝑲|𝑸|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7</xdr:col>
      <xdr:colOff>57972</xdr:colOff>
      <xdr:row>23</xdr:row>
      <xdr:rowOff>26505</xdr:rowOff>
    </xdr:from>
    <xdr:ext cx="853502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30225E03-9781-4178-93DB-400BFC1D4804}"/>
                </a:ext>
              </a:extLst>
            </xdr:cNvPr>
            <xdr:cNvSpPr txBox="1"/>
          </xdr:nvSpPr>
          <xdr:spPr>
            <a:xfrm>
              <a:off x="4008776" y="4598505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l-GR" sz="1050" b="1" i="1">
                        <a:latin typeface="Cambria Math" panose="02040503050406030204" pitchFamily="18" charset="0"/>
                      </a:rPr>
                      <m:t>𝜟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30225E03-9781-4178-93DB-400BFC1D4804}"/>
                </a:ext>
              </a:extLst>
            </xdr:cNvPr>
            <xdr:cNvSpPr txBox="1"/>
          </xdr:nvSpPr>
          <xdr:spPr>
            <a:xfrm>
              <a:off x="4008776" y="4598505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50" b="1" i="0">
                  <a:latin typeface="Cambria Math" panose="02040503050406030204" pitchFamily="18" charset="0"/>
                </a:rPr>
                <a:t>𝑸_𝒊=𝑸_𝟎+</a:t>
              </a:r>
              <a:r>
                <a:rPr lang="el-GR" sz="1050" b="1" i="0">
                  <a:latin typeface="Cambria Math" panose="02040503050406030204" pitchFamily="18" charset="0"/>
                </a:rPr>
                <a:t>𝜟</a:t>
              </a:r>
              <a:r>
                <a:rPr lang="en-US" sz="1050" b="1" i="0">
                  <a:latin typeface="Cambria Math" panose="02040503050406030204" pitchFamily="18" charset="0"/>
                </a:rPr>
                <a:t>𝑸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12</xdr:col>
      <xdr:colOff>49693</xdr:colOff>
      <xdr:row>22</xdr:row>
      <xdr:rowOff>175591</xdr:rowOff>
    </xdr:from>
    <xdr:ext cx="196912" cy="2021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83510011-999E-4289-8002-BC116AB162CD}"/>
                </a:ext>
              </a:extLst>
            </xdr:cNvPr>
            <xdr:cNvSpPr txBox="1"/>
          </xdr:nvSpPr>
          <xdr:spPr>
            <a:xfrm>
              <a:off x="7280410" y="4557091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𝒔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𝒊𝒋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83510011-999E-4289-8002-BC116AB162CD}"/>
                </a:ext>
              </a:extLst>
            </xdr:cNvPr>
            <xdr:cNvSpPr txBox="1"/>
          </xdr:nvSpPr>
          <xdr:spPr>
            <a:xfrm>
              <a:off x="7280410" y="4557091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𝒔_𝒊𝒋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13</xdr:col>
      <xdr:colOff>8281</xdr:colOff>
      <xdr:row>23</xdr:row>
      <xdr:rowOff>26504</xdr:rowOff>
    </xdr:from>
    <xdr:ext cx="771750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607B029E-BB0C-4879-A0EF-E074863D8E42}"/>
                </a:ext>
              </a:extLst>
            </xdr:cNvPr>
            <xdr:cNvSpPr txBox="1"/>
          </xdr:nvSpPr>
          <xdr:spPr>
            <a:xfrm>
              <a:off x="7562020" y="4598504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𝒉</m:t>
                        </m:r>
                      </m:e>
                      <m:sub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fr-CH" sz="1050" b="1" i="1">
                        <a:latin typeface="Cambria Math" panose="02040503050406030204" pitchFamily="18" charset="0"/>
                      </a:rPr>
                      <m:t> = 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𝑲𝑸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21" name="TextBox 20">
              <a:extLst>
                <a:ext uri="{FF2B5EF4-FFF2-40B4-BE49-F238E27FC236}">
                  <a16:creationId xmlns:a16="http://schemas.microsoft.com/office/drawing/2014/main" id="{607B029E-BB0C-4879-A0EF-E074863D8E42}"/>
                </a:ext>
              </a:extLst>
            </xdr:cNvPr>
            <xdr:cNvSpPr txBox="1"/>
          </xdr:nvSpPr>
          <xdr:spPr>
            <a:xfrm>
              <a:off x="7562020" y="4598504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CH" sz="1050" b="1" i="0">
                  <a:latin typeface="Cambria Math" panose="02040503050406030204" pitchFamily="18" charset="0"/>
                </a:rPr>
                <a:t>𝒉</a:t>
              </a:r>
              <a:r>
                <a:rPr lang="en-US" sz="1050" b="1" i="0">
                  <a:latin typeface="Cambria Math" panose="02040503050406030204" pitchFamily="18" charset="0"/>
                </a:rPr>
                <a:t>_</a:t>
              </a:r>
              <a:r>
                <a:rPr lang="fr-CH" sz="1050" b="1" i="0">
                  <a:latin typeface="Cambria Math" panose="02040503050406030204" pitchFamily="18" charset="0"/>
                </a:rPr>
                <a:t>𝒊  = 𝑲𝑸|𝑸|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14</xdr:col>
      <xdr:colOff>51346</xdr:colOff>
      <xdr:row>23</xdr:row>
      <xdr:rowOff>28162</xdr:rowOff>
    </xdr:from>
    <xdr:ext cx="695960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C8BBF914-BCB7-4666-BAFD-BF29966AC84E}"/>
                </a:ext>
              </a:extLst>
            </xdr:cNvPr>
            <xdr:cNvSpPr txBox="1"/>
          </xdr:nvSpPr>
          <xdr:spPr>
            <a:xfrm>
              <a:off x="8408498" y="4600162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𝑲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22" name="TextBox 21">
              <a:extLst>
                <a:ext uri="{FF2B5EF4-FFF2-40B4-BE49-F238E27FC236}">
                  <a16:creationId xmlns:a16="http://schemas.microsoft.com/office/drawing/2014/main" id="{C8BBF914-BCB7-4666-BAFD-BF29966AC84E}"/>
                </a:ext>
              </a:extLst>
            </xdr:cNvPr>
            <xdr:cNvSpPr txBox="1"/>
          </xdr:nvSpPr>
          <xdr:spPr>
            <a:xfrm>
              <a:off x="8408498" y="4600162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50" b="1" i="0">
                  <a:latin typeface="Cambria Math" panose="02040503050406030204" pitchFamily="18" charset="0"/>
                </a:rPr>
                <a:t>𝒅_𝒊=𝟐𝑲|𝑸|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15</xdr:col>
      <xdr:colOff>150742</xdr:colOff>
      <xdr:row>23</xdr:row>
      <xdr:rowOff>19879</xdr:rowOff>
    </xdr:from>
    <xdr:ext cx="853502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859F9F0C-4DA5-4166-8148-5A984FA628FE}"/>
                </a:ext>
              </a:extLst>
            </xdr:cNvPr>
            <xdr:cNvSpPr txBox="1"/>
          </xdr:nvSpPr>
          <xdr:spPr>
            <a:xfrm>
              <a:off x="9327872" y="4591879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l-GR" sz="1050" b="1" i="1">
                        <a:latin typeface="Cambria Math" panose="02040503050406030204" pitchFamily="18" charset="0"/>
                      </a:rPr>
                      <m:t>𝜟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23" name="TextBox 22">
              <a:extLst>
                <a:ext uri="{FF2B5EF4-FFF2-40B4-BE49-F238E27FC236}">
                  <a16:creationId xmlns:a16="http://schemas.microsoft.com/office/drawing/2014/main" id="{859F9F0C-4DA5-4166-8148-5A984FA628FE}"/>
                </a:ext>
              </a:extLst>
            </xdr:cNvPr>
            <xdr:cNvSpPr txBox="1"/>
          </xdr:nvSpPr>
          <xdr:spPr>
            <a:xfrm>
              <a:off x="9327872" y="4591879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50" b="1" i="0">
                  <a:latin typeface="Cambria Math" panose="02040503050406030204" pitchFamily="18" charset="0"/>
                </a:rPr>
                <a:t>𝑸_𝒊=𝑸_𝟎+</a:t>
              </a:r>
              <a:r>
                <a:rPr lang="el-GR" sz="1050" b="1" i="0">
                  <a:latin typeface="Cambria Math" panose="02040503050406030204" pitchFamily="18" charset="0"/>
                </a:rPr>
                <a:t>𝜟</a:t>
              </a:r>
              <a:r>
                <a:rPr lang="en-US" sz="1050" b="1" i="0">
                  <a:latin typeface="Cambria Math" panose="02040503050406030204" pitchFamily="18" charset="0"/>
                </a:rPr>
                <a:t>𝑸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3</xdr:col>
      <xdr:colOff>57976</xdr:colOff>
      <xdr:row>22</xdr:row>
      <xdr:rowOff>183874</xdr:rowOff>
    </xdr:from>
    <xdr:ext cx="214161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7591E86E-9B2C-4F9A-8191-2B64DBEBA8C1}"/>
                </a:ext>
              </a:extLst>
            </xdr:cNvPr>
            <xdr:cNvSpPr txBox="1"/>
          </xdr:nvSpPr>
          <xdr:spPr>
            <a:xfrm>
              <a:off x="1797324" y="4565374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7591E86E-9B2C-4F9A-8191-2B64DBEBA8C1}"/>
                </a:ext>
              </a:extLst>
            </xdr:cNvPr>
            <xdr:cNvSpPr txBox="1"/>
          </xdr:nvSpPr>
          <xdr:spPr>
            <a:xfrm>
              <a:off x="1797324" y="4565374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𝑸_𝟎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2</xdr:col>
      <xdr:colOff>231907</xdr:colOff>
      <xdr:row>23</xdr:row>
      <xdr:rowOff>9940</xdr:rowOff>
    </xdr:from>
    <xdr:ext cx="193964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B4123ABD-6039-4DF6-9027-BD5C4FF137FA}"/>
                </a:ext>
              </a:extLst>
            </xdr:cNvPr>
            <xdr:cNvSpPr txBox="1"/>
          </xdr:nvSpPr>
          <xdr:spPr>
            <a:xfrm>
              <a:off x="1267233" y="4581940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𝑲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25" name="TextBox 24">
              <a:extLst>
                <a:ext uri="{FF2B5EF4-FFF2-40B4-BE49-F238E27FC236}">
                  <a16:creationId xmlns:a16="http://schemas.microsoft.com/office/drawing/2014/main" id="{B4123ABD-6039-4DF6-9027-BD5C4FF137FA}"/>
                </a:ext>
              </a:extLst>
            </xdr:cNvPr>
            <xdr:cNvSpPr txBox="1"/>
          </xdr:nvSpPr>
          <xdr:spPr>
            <a:xfrm>
              <a:off x="1267233" y="4581940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𝑲_𝒊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11</xdr:col>
      <xdr:colOff>124238</xdr:colOff>
      <xdr:row>22</xdr:row>
      <xdr:rowOff>183874</xdr:rowOff>
    </xdr:from>
    <xdr:ext cx="214161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A9891B8C-D4D9-403C-BF89-6A49BAB16589}"/>
                </a:ext>
              </a:extLst>
            </xdr:cNvPr>
            <xdr:cNvSpPr txBox="1"/>
          </xdr:nvSpPr>
          <xdr:spPr>
            <a:xfrm>
              <a:off x="6742042" y="4565374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26" name="TextBox 25">
              <a:extLst>
                <a:ext uri="{FF2B5EF4-FFF2-40B4-BE49-F238E27FC236}">
                  <a16:creationId xmlns:a16="http://schemas.microsoft.com/office/drawing/2014/main" id="{A9891B8C-D4D9-403C-BF89-6A49BAB16589}"/>
                </a:ext>
              </a:extLst>
            </xdr:cNvPr>
            <xdr:cNvSpPr txBox="1"/>
          </xdr:nvSpPr>
          <xdr:spPr>
            <a:xfrm>
              <a:off x="6742042" y="4565374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𝑸_𝟎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10</xdr:col>
      <xdr:colOff>165647</xdr:colOff>
      <xdr:row>23</xdr:row>
      <xdr:rowOff>9940</xdr:rowOff>
    </xdr:from>
    <xdr:ext cx="193964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6595302A-AD27-463D-B748-0B168CEA2E4A}"/>
                </a:ext>
              </a:extLst>
            </xdr:cNvPr>
            <xdr:cNvSpPr txBox="1"/>
          </xdr:nvSpPr>
          <xdr:spPr>
            <a:xfrm>
              <a:off x="6153973" y="4581940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𝑲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27" name="TextBox 26">
              <a:extLst>
                <a:ext uri="{FF2B5EF4-FFF2-40B4-BE49-F238E27FC236}">
                  <a16:creationId xmlns:a16="http://schemas.microsoft.com/office/drawing/2014/main" id="{6595302A-AD27-463D-B748-0B168CEA2E4A}"/>
                </a:ext>
              </a:extLst>
            </xdr:cNvPr>
            <xdr:cNvSpPr txBox="1"/>
          </xdr:nvSpPr>
          <xdr:spPr>
            <a:xfrm>
              <a:off x="6153973" y="4581940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𝑲_𝒊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4</xdr:col>
      <xdr:colOff>139149</xdr:colOff>
      <xdr:row>34</xdr:row>
      <xdr:rowOff>157368</xdr:rowOff>
    </xdr:from>
    <xdr:ext cx="196912" cy="2021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B2084EE3-86B0-48A0-B5B7-2244254B5EF4}"/>
                </a:ext>
              </a:extLst>
            </xdr:cNvPr>
            <xdr:cNvSpPr txBox="1"/>
          </xdr:nvSpPr>
          <xdr:spPr>
            <a:xfrm>
              <a:off x="2284345" y="6824868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𝒔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𝒊𝒋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28" name="TextBox 27">
              <a:extLst>
                <a:ext uri="{FF2B5EF4-FFF2-40B4-BE49-F238E27FC236}">
                  <a16:creationId xmlns:a16="http://schemas.microsoft.com/office/drawing/2014/main" id="{B2084EE3-86B0-48A0-B5B7-2244254B5EF4}"/>
                </a:ext>
              </a:extLst>
            </xdr:cNvPr>
            <xdr:cNvSpPr txBox="1"/>
          </xdr:nvSpPr>
          <xdr:spPr>
            <a:xfrm>
              <a:off x="2284345" y="6824868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𝒔_𝒊𝒋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5</xdr:col>
      <xdr:colOff>72889</xdr:colOff>
      <xdr:row>35</xdr:row>
      <xdr:rowOff>8281</xdr:rowOff>
    </xdr:from>
    <xdr:ext cx="771750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17AF63BB-4011-4D4B-B1B9-256ABF088967}"/>
                </a:ext>
              </a:extLst>
            </xdr:cNvPr>
            <xdr:cNvSpPr txBox="1"/>
          </xdr:nvSpPr>
          <xdr:spPr>
            <a:xfrm>
              <a:off x="2549389" y="6866281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𝒉</m:t>
                        </m:r>
                      </m:e>
                      <m:sub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fr-CH" sz="1050" b="1" i="1">
                        <a:latin typeface="Cambria Math" panose="02040503050406030204" pitchFamily="18" charset="0"/>
                      </a:rPr>
                      <m:t> = 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𝑲𝑸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17AF63BB-4011-4D4B-B1B9-256ABF088967}"/>
                </a:ext>
              </a:extLst>
            </xdr:cNvPr>
            <xdr:cNvSpPr txBox="1"/>
          </xdr:nvSpPr>
          <xdr:spPr>
            <a:xfrm>
              <a:off x="2549389" y="6866281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CH" sz="1050" b="1" i="0">
                  <a:latin typeface="Cambria Math" panose="02040503050406030204" pitchFamily="18" charset="0"/>
                </a:rPr>
                <a:t>𝒉</a:t>
              </a:r>
              <a:r>
                <a:rPr lang="en-US" sz="1050" b="1" i="0">
                  <a:latin typeface="Cambria Math" panose="02040503050406030204" pitchFamily="18" charset="0"/>
                </a:rPr>
                <a:t>_</a:t>
              </a:r>
              <a:r>
                <a:rPr lang="fr-CH" sz="1050" b="1" i="0">
                  <a:latin typeface="Cambria Math" panose="02040503050406030204" pitchFamily="18" charset="0"/>
                </a:rPr>
                <a:t>𝒊  = 𝑲𝑸|𝑸|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6</xdr:col>
      <xdr:colOff>107676</xdr:colOff>
      <xdr:row>35</xdr:row>
      <xdr:rowOff>9939</xdr:rowOff>
    </xdr:from>
    <xdr:ext cx="695960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49686DB9-5F8C-4F12-A7B3-D926F32EFFBE}"/>
                </a:ext>
              </a:extLst>
            </xdr:cNvPr>
            <xdr:cNvSpPr txBox="1"/>
          </xdr:nvSpPr>
          <xdr:spPr>
            <a:xfrm>
              <a:off x="3337893" y="6867939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𝑲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30" name="TextBox 29">
              <a:extLst>
                <a:ext uri="{FF2B5EF4-FFF2-40B4-BE49-F238E27FC236}">
                  <a16:creationId xmlns:a16="http://schemas.microsoft.com/office/drawing/2014/main" id="{49686DB9-5F8C-4F12-A7B3-D926F32EFFBE}"/>
                </a:ext>
              </a:extLst>
            </xdr:cNvPr>
            <xdr:cNvSpPr txBox="1"/>
          </xdr:nvSpPr>
          <xdr:spPr>
            <a:xfrm>
              <a:off x="3337893" y="6867939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50" b="1" i="0">
                  <a:latin typeface="Cambria Math" panose="02040503050406030204" pitchFamily="18" charset="0"/>
                </a:rPr>
                <a:t>𝒅_𝒊=𝟐𝑲|𝑸|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7</xdr:col>
      <xdr:colOff>140804</xdr:colOff>
      <xdr:row>35</xdr:row>
      <xdr:rowOff>9939</xdr:rowOff>
    </xdr:from>
    <xdr:ext cx="853502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E14BF92F-9FCC-4C4C-A66E-6D241E10C8EF}"/>
                </a:ext>
              </a:extLst>
            </xdr:cNvPr>
            <xdr:cNvSpPr txBox="1"/>
          </xdr:nvSpPr>
          <xdr:spPr>
            <a:xfrm>
              <a:off x="4124739" y="6867939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l-GR" sz="1050" b="1" i="1">
                        <a:latin typeface="Cambria Math" panose="02040503050406030204" pitchFamily="18" charset="0"/>
                      </a:rPr>
                      <m:t>𝜟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31" name="TextBox 30">
              <a:extLst>
                <a:ext uri="{FF2B5EF4-FFF2-40B4-BE49-F238E27FC236}">
                  <a16:creationId xmlns:a16="http://schemas.microsoft.com/office/drawing/2014/main" id="{E14BF92F-9FCC-4C4C-A66E-6D241E10C8EF}"/>
                </a:ext>
              </a:extLst>
            </xdr:cNvPr>
            <xdr:cNvSpPr txBox="1"/>
          </xdr:nvSpPr>
          <xdr:spPr>
            <a:xfrm>
              <a:off x="4124739" y="6867939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50" b="1" i="0">
                  <a:latin typeface="Cambria Math" panose="02040503050406030204" pitchFamily="18" charset="0"/>
                </a:rPr>
                <a:t>𝑸_𝒊=𝑸_𝟎+</a:t>
              </a:r>
              <a:r>
                <a:rPr lang="el-GR" sz="1050" b="1" i="0">
                  <a:latin typeface="Cambria Math" panose="02040503050406030204" pitchFamily="18" charset="0"/>
                </a:rPr>
                <a:t>𝜟</a:t>
              </a:r>
              <a:r>
                <a:rPr lang="en-US" sz="1050" b="1" i="0">
                  <a:latin typeface="Cambria Math" panose="02040503050406030204" pitchFamily="18" charset="0"/>
                </a:rPr>
                <a:t>𝑸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12</xdr:col>
      <xdr:colOff>132525</xdr:colOff>
      <xdr:row>34</xdr:row>
      <xdr:rowOff>159025</xdr:rowOff>
    </xdr:from>
    <xdr:ext cx="196912" cy="2021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F673F0C5-06B3-4A60-B7DC-EE07868DB636}"/>
                </a:ext>
              </a:extLst>
            </xdr:cNvPr>
            <xdr:cNvSpPr txBox="1"/>
          </xdr:nvSpPr>
          <xdr:spPr>
            <a:xfrm>
              <a:off x="7396373" y="6826525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𝒔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𝒊𝒋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32" name="TextBox 31">
              <a:extLst>
                <a:ext uri="{FF2B5EF4-FFF2-40B4-BE49-F238E27FC236}">
                  <a16:creationId xmlns:a16="http://schemas.microsoft.com/office/drawing/2014/main" id="{F673F0C5-06B3-4A60-B7DC-EE07868DB636}"/>
                </a:ext>
              </a:extLst>
            </xdr:cNvPr>
            <xdr:cNvSpPr txBox="1"/>
          </xdr:nvSpPr>
          <xdr:spPr>
            <a:xfrm>
              <a:off x="7396373" y="6826525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𝒔_𝒊𝒋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13</xdr:col>
      <xdr:colOff>91113</xdr:colOff>
      <xdr:row>35</xdr:row>
      <xdr:rowOff>9938</xdr:rowOff>
    </xdr:from>
    <xdr:ext cx="771750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7356A9B2-638E-4DFA-BE5C-F299F36AF6FF}"/>
                </a:ext>
              </a:extLst>
            </xdr:cNvPr>
            <xdr:cNvSpPr txBox="1"/>
          </xdr:nvSpPr>
          <xdr:spPr>
            <a:xfrm>
              <a:off x="7677983" y="6867938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𝒉</m:t>
                        </m:r>
                      </m:e>
                      <m:sub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fr-CH" sz="1050" b="1" i="1">
                        <a:latin typeface="Cambria Math" panose="02040503050406030204" pitchFamily="18" charset="0"/>
                      </a:rPr>
                      <m:t> = 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𝑲𝑸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33" name="TextBox 32">
              <a:extLst>
                <a:ext uri="{FF2B5EF4-FFF2-40B4-BE49-F238E27FC236}">
                  <a16:creationId xmlns:a16="http://schemas.microsoft.com/office/drawing/2014/main" id="{7356A9B2-638E-4DFA-BE5C-F299F36AF6FF}"/>
                </a:ext>
              </a:extLst>
            </xdr:cNvPr>
            <xdr:cNvSpPr txBox="1"/>
          </xdr:nvSpPr>
          <xdr:spPr>
            <a:xfrm>
              <a:off x="7677983" y="6867938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CH" sz="1050" b="1" i="0">
                  <a:latin typeface="Cambria Math" panose="02040503050406030204" pitchFamily="18" charset="0"/>
                </a:rPr>
                <a:t>𝒉</a:t>
              </a:r>
              <a:r>
                <a:rPr lang="en-US" sz="1050" b="1" i="0">
                  <a:latin typeface="Cambria Math" panose="02040503050406030204" pitchFamily="18" charset="0"/>
                </a:rPr>
                <a:t>_</a:t>
              </a:r>
              <a:r>
                <a:rPr lang="fr-CH" sz="1050" b="1" i="0">
                  <a:latin typeface="Cambria Math" panose="02040503050406030204" pitchFamily="18" charset="0"/>
                </a:rPr>
                <a:t>𝒊  = 𝑲𝑸|𝑸|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14</xdr:col>
      <xdr:colOff>134178</xdr:colOff>
      <xdr:row>35</xdr:row>
      <xdr:rowOff>11596</xdr:rowOff>
    </xdr:from>
    <xdr:ext cx="695960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TextBox 33">
              <a:extLst>
                <a:ext uri="{FF2B5EF4-FFF2-40B4-BE49-F238E27FC236}">
                  <a16:creationId xmlns:a16="http://schemas.microsoft.com/office/drawing/2014/main" id="{4F98861C-5DB6-4C67-96A9-C06119CA3EC2}"/>
                </a:ext>
              </a:extLst>
            </xdr:cNvPr>
            <xdr:cNvSpPr txBox="1"/>
          </xdr:nvSpPr>
          <xdr:spPr>
            <a:xfrm>
              <a:off x="8524461" y="6869596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𝑲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34" name="TextBox 33">
              <a:extLst>
                <a:ext uri="{FF2B5EF4-FFF2-40B4-BE49-F238E27FC236}">
                  <a16:creationId xmlns:a16="http://schemas.microsoft.com/office/drawing/2014/main" id="{4F98861C-5DB6-4C67-96A9-C06119CA3EC2}"/>
                </a:ext>
              </a:extLst>
            </xdr:cNvPr>
            <xdr:cNvSpPr txBox="1"/>
          </xdr:nvSpPr>
          <xdr:spPr>
            <a:xfrm>
              <a:off x="8524461" y="6869596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50" b="1" i="0">
                  <a:latin typeface="Cambria Math" panose="02040503050406030204" pitchFamily="18" charset="0"/>
                </a:rPr>
                <a:t>𝒅_𝒊=𝟐𝑲|𝑸|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15</xdr:col>
      <xdr:colOff>233574</xdr:colOff>
      <xdr:row>35</xdr:row>
      <xdr:rowOff>3313</xdr:rowOff>
    </xdr:from>
    <xdr:ext cx="853502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5" name="TextBox 34">
              <a:extLst>
                <a:ext uri="{FF2B5EF4-FFF2-40B4-BE49-F238E27FC236}">
                  <a16:creationId xmlns:a16="http://schemas.microsoft.com/office/drawing/2014/main" id="{0125500B-7567-4D85-ADDC-461C8FD5EDF0}"/>
                </a:ext>
              </a:extLst>
            </xdr:cNvPr>
            <xdr:cNvSpPr txBox="1"/>
          </xdr:nvSpPr>
          <xdr:spPr>
            <a:xfrm>
              <a:off x="9443835" y="6861313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l-GR" sz="1050" b="1" i="1">
                        <a:latin typeface="Cambria Math" panose="02040503050406030204" pitchFamily="18" charset="0"/>
                      </a:rPr>
                      <m:t>𝜟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35" name="TextBox 34">
              <a:extLst>
                <a:ext uri="{FF2B5EF4-FFF2-40B4-BE49-F238E27FC236}">
                  <a16:creationId xmlns:a16="http://schemas.microsoft.com/office/drawing/2014/main" id="{0125500B-7567-4D85-ADDC-461C8FD5EDF0}"/>
                </a:ext>
              </a:extLst>
            </xdr:cNvPr>
            <xdr:cNvSpPr txBox="1"/>
          </xdr:nvSpPr>
          <xdr:spPr>
            <a:xfrm>
              <a:off x="9443835" y="6861313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50" b="1" i="0">
                  <a:latin typeface="Cambria Math" panose="02040503050406030204" pitchFamily="18" charset="0"/>
                </a:rPr>
                <a:t>𝑸_𝒊=𝑸_𝟎+</a:t>
              </a:r>
              <a:r>
                <a:rPr lang="el-GR" sz="1050" b="1" i="0">
                  <a:latin typeface="Cambria Math" panose="02040503050406030204" pitchFamily="18" charset="0"/>
                </a:rPr>
                <a:t>𝜟</a:t>
              </a:r>
              <a:r>
                <a:rPr lang="en-US" sz="1050" b="1" i="0">
                  <a:latin typeface="Cambria Math" panose="02040503050406030204" pitchFamily="18" charset="0"/>
                </a:rPr>
                <a:t>𝑸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3</xdr:col>
      <xdr:colOff>173939</xdr:colOff>
      <xdr:row>34</xdr:row>
      <xdr:rowOff>167308</xdr:rowOff>
    </xdr:from>
    <xdr:ext cx="214161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6" name="TextBox 35">
              <a:extLst>
                <a:ext uri="{FF2B5EF4-FFF2-40B4-BE49-F238E27FC236}">
                  <a16:creationId xmlns:a16="http://schemas.microsoft.com/office/drawing/2014/main" id="{FC5C1457-2892-4237-9B0B-12BF8631579A}"/>
                </a:ext>
              </a:extLst>
            </xdr:cNvPr>
            <xdr:cNvSpPr txBox="1"/>
          </xdr:nvSpPr>
          <xdr:spPr>
            <a:xfrm>
              <a:off x="1913287" y="6834808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36" name="TextBox 35">
              <a:extLst>
                <a:ext uri="{FF2B5EF4-FFF2-40B4-BE49-F238E27FC236}">
                  <a16:creationId xmlns:a16="http://schemas.microsoft.com/office/drawing/2014/main" id="{FC5C1457-2892-4237-9B0B-12BF8631579A}"/>
                </a:ext>
              </a:extLst>
            </xdr:cNvPr>
            <xdr:cNvSpPr txBox="1"/>
          </xdr:nvSpPr>
          <xdr:spPr>
            <a:xfrm>
              <a:off x="1913287" y="6834808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𝑸_𝟎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2</xdr:col>
      <xdr:colOff>347870</xdr:colOff>
      <xdr:row>34</xdr:row>
      <xdr:rowOff>183874</xdr:rowOff>
    </xdr:from>
    <xdr:ext cx="193964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7" name="TextBox 36">
              <a:extLst>
                <a:ext uri="{FF2B5EF4-FFF2-40B4-BE49-F238E27FC236}">
                  <a16:creationId xmlns:a16="http://schemas.microsoft.com/office/drawing/2014/main" id="{274BD308-7DAA-46D8-856E-44C1AE4E7D87}"/>
                </a:ext>
              </a:extLst>
            </xdr:cNvPr>
            <xdr:cNvSpPr txBox="1"/>
          </xdr:nvSpPr>
          <xdr:spPr>
            <a:xfrm>
              <a:off x="1383196" y="6851374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𝑲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37" name="TextBox 36">
              <a:extLst>
                <a:ext uri="{FF2B5EF4-FFF2-40B4-BE49-F238E27FC236}">
                  <a16:creationId xmlns:a16="http://schemas.microsoft.com/office/drawing/2014/main" id="{274BD308-7DAA-46D8-856E-44C1AE4E7D87}"/>
                </a:ext>
              </a:extLst>
            </xdr:cNvPr>
            <xdr:cNvSpPr txBox="1"/>
          </xdr:nvSpPr>
          <xdr:spPr>
            <a:xfrm>
              <a:off x="1383196" y="6851374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𝑲_𝒊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11</xdr:col>
      <xdr:colOff>207070</xdr:colOff>
      <xdr:row>34</xdr:row>
      <xdr:rowOff>167308</xdr:rowOff>
    </xdr:from>
    <xdr:ext cx="214161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TextBox 37">
              <a:extLst>
                <a:ext uri="{FF2B5EF4-FFF2-40B4-BE49-F238E27FC236}">
                  <a16:creationId xmlns:a16="http://schemas.microsoft.com/office/drawing/2014/main" id="{15A04DAF-0EF4-4DA9-AF5F-83B83830AE70}"/>
                </a:ext>
              </a:extLst>
            </xdr:cNvPr>
            <xdr:cNvSpPr txBox="1"/>
          </xdr:nvSpPr>
          <xdr:spPr>
            <a:xfrm>
              <a:off x="6858005" y="6834808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38" name="TextBox 37">
              <a:extLst>
                <a:ext uri="{FF2B5EF4-FFF2-40B4-BE49-F238E27FC236}">
                  <a16:creationId xmlns:a16="http://schemas.microsoft.com/office/drawing/2014/main" id="{15A04DAF-0EF4-4DA9-AF5F-83B83830AE70}"/>
                </a:ext>
              </a:extLst>
            </xdr:cNvPr>
            <xdr:cNvSpPr txBox="1"/>
          </xdr:nvSpPr>
          <xdr:spPr>
            <a:xfrm>
              <a:off x="6858005" y="6834808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𝑸_𝟎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10</xdr:col>
      <xdr:colOff>248479</xdr:colOff>
      <xdr:row>34</xdr:row>
      <xdr:rowOff>183874</xdr:rowOff>
    </xdr:from>
    <xdr:ext cx="193964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9" name="TextBox 38">
              <a:extLst>
                <a:ext uri="{FF2B5EF4-FFF2-40B4-BE49-F238E27FC236}">
                  <a16:creationId xmlns:a16="http://schemas.microsoft.com/office/drawing/2014/main" id="{90591F02-A9BF-47F8-9B84-3B3EB09F933D}"/>
                </a:ext>
              </a:extLst>
            </xdr:cNvPr>
            <xdr:cNvSpPr txBox="1"/>
          </xdr:nvSpPr>
          <xdr:spPr>
            <a:xfrm>
              <a:off x="6269936" y="6851374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𝑲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39" name="TextBox 38">
              <a:extLst>
                <a:ext uri="{FF2B5EF4-FFF2-40B4-BE49-F238E27FC236}">
                  <a16:creationId xmlns:a16="http://schemas.microsoft.com/office/drawing/2014/main" id="{90591F02-A9BF-47F8-9B84-3B3EB09F933D}"/>
                </a:ext>
              </a:extLst>
            </xdr:cNvPr>
            <xdr:cNvSpPr txBox="1"/>
          </xdr:nvSpPr>
          <xdr:spPr>
            <a:xfrm>
              <a:off x="6269936" y="6851374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𝑲_𝒊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4</xdr:col>
      <xdr:colOff>89464</xdr:colOff>
      <xdr:row>46</xdr:row>
      <xdr:rowOff>157368</xdr:rowOff>
    </xdr:from>
    <xdr:ext cx="196912" cy="2021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0" name="TextBox 39">
              <a:extLst>
                <a:ext uri="{FF2B5EF4-FFF2-40B4-BE49-F238E27FC236}">
                  <a16:creationId xmlns:a16="http://schemas.microsoft.com/office/drawing/2014/main" id="{7CEFDB21-6F0A-4B7F-A627-4900B75D2133}"/>
                </a:ext>
              </a:extLst>
            </xdr:cNvPr>
            <xdr:cNvSpPr txBox="1"/>
          </xdr:nvSpPr>
          <xdr:spPr>
            <a:xfrm>
              <a:off x="2234660" y="9110868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𝒔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𝒊𝒋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40" name="TextBox 39">
              <a:extLst>
                <a:ext uri="{FF2B5EF4-FFF2-40B4-BE49-F238E27FC236}">
                  <a16:creationId xmlns:a16="http://schemas.microsoft.com/office/drawing/2014/main" id="{7CEFDB21-6F0A-4B7F-A627-4900B75D2133}"/>
                </a:ext>
              </a:extLst>
            </xdr:cNvPr>
            <xdr:cNvSpPr txBox="1"/>
          </xdr:nvSpPr>
          <xdr:spPr>
            <a:xfrm>
              <a:off x="2234660" y="9110868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𝒔_𝒊𝒋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5</xdr:col>
      <xdr:colOff>23204</xdr:colOff>
      <xdr:row>47</xdr:row>
      <xdr:rowOff>8281</xdr:rowOff>
    </xdr:from>
    <xdr:ext cx="771750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1" name="TextBox 40">
              <a:extLst>
                <a:ext uri="{FF2B5EF4-FFF2-40B4-BE49-F238E27FC236}">
                  <a16:creationId xmlns:a16="http://schemas.microsoft.com/office/drawing/2014/main" id="{58BEFA9B-DD71-4638-8FAB-712AC60B4C8A}"/>
                </a:ext>
              </a:extLst>
            </xdr:cNvPr>
            <xdr:cNvSpPr txBox="1"/>
          </xdr:nvSpPr>
          <xdr:spPr>
            <a:xfrm>
              <a:off x="2499704" y="9152281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𝒉</m:t>
                        </m:r>
                      </m:e>
                      <m:sub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fr-CH" sz="1050" b="1" i="1">
                        <a:latin typeface="Cambria Math" panose="02040503050406030204" pitchFamily="18" charset="0"/>
                      </a:rPr>
                      <m:t> = 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𝑲𝑸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41" name="TextBox 40">
              <a:extLst>
                <a:ext uri="{FF2B5EF4-FFF2-40B4-BE49-F238E27FC236}">
                  <a16:creationId xmlns:a16="http://schemas.microsoft.com/office/drawing/2014/main" id="{58BEFA9B-DD71-4638-8FAB-712AC60B4C8A}"/>
                </a:ext>
              </a:extLst>
            </xdr:cNvPr>
            <xdr:cNvSpPr txBox="1"/>
          </xdr:nvSpPr>
          <xdr:spPr>
            <a:xfrm>
              <a:off x="2499704" y="9152281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CH" sz="1050" b="1" i="0">
                  <a:latin typeface="Cambria Math" panose="02040503050406030204" pitchFamily="18" charset="0"/>
                </a:rPr>
                <a:t>𝒉</a:t>
              </a:r>
              <a:r>
                <a:rPr lang="en-US" sz="1050" b="1" i="0">
                  <a:latin typeface="Cambria Math" panose="02040503050406030204" pitchFamily="18" charset="0"/>
                </a:rPr>
                <a:t>_</a:t>
              </a:r>
              <a:r>
                <a:rPr lang="fr-CH" sz="1050" b="1" i="0">
                  <a:latin typeface="Cambria Math" panose="02040503050406030204" pitchFamily="18" charset="0"/>
                </a:rPr>
                <a:t>𝒊  = 𝑲𝑸|𝑸|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6</xdr:col>
      <xdr:colOff>57991</xdr:colOff>
      <xdr:row>47</xdr:row>
      <xdr:rowOff>9939</xdr:rowOff>
    </xdr:from>
    <xdr:ext cx="695960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2" name="TextBox 41">
              <a:extLst>
                <a:ext uri="{FF2B5EF4-FFF2-40B4-BE49-F238E27FC236}">
                  <a16:creationId xmlns:a16="http://schemas.microsoft.com/office/drawing/2014/main" id="{910C8250-0E11-4E68-9863-E3ACE239CEF2}"/>
                </a:ext>
              </a:extLst>
            </xdr:cNvPr>
            <xdr:cNvSpPr txBox="1"/>
          </xdr:nvSpPr>
          <xdr:spPr>
            <a:xfrm>
              <a:off x="3288208" y="9153939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𝑲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42" name="TextBox 41">
              <a:extLst>
                <a:ext uri="{FF2B5EF4-FFF2-40B4-BE49-F238E27FC236}">
                  <a16:creationId xmlns:a16="http://schemas.microsoft.com/office/drawing/2014/main" id="{910C8250-0E11-4E68-9863-E3ACE239CEF2}"/>
                </a:ext>
              </a:extLst>
            </xdr:cNvPr>
            <xdr:cNvSpPr txBox="1"/>
          </xdr:nvSpPr>
          <xdr:spPr>
            <a:xfrm>
              <a:off x="3288208" y="9153939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50" b="1" i="0">
                  <a:latin typeface="Cambria Math" panose="02040503050406030204" pitchFamily="18" charset="0"/>
                </a:rPr>
                <a:t>𝒅_𝒊=𝟐𝑲|𝑸|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7</xdr:col>
      <xdr:colOff>91119</xdr:colOff>
      <xdr:row>47</xdr:row>
      <xdr:rowOff>9939</xdr:rowOff>
    </xdr:from>
    <xdr:ext cx="853502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3" name="TextBox 42">
              <a:extLst>
                <a:ext uri="{FF2B5EF4-FFF2-40B4-BE49-F238E27FC236}">
                  <a16:creationId xmlns:a16="http://schemas.microsoft.com/office/drawing/2014/main" id="{8D7B7D1E-A672-4524-BADB-040DEE7EC39A}"/>
                </a:ext>
              </a:extLst>
            </xdr:cNvPr>
            <xdr:cNvSpPr txBox="1"/>
          </xdr:nvSpPr>
          <xdr:spPr>
            <a:xfrm>
              <a:off x="4075054" y="9153939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l-GR" sz="1050" b="1" i="1">
                        <a:latin typeface="Cambria Math" panose="02040503050406030204" pitchFamily="18" charset="0"/>
                      </a:rPr>
                      <m:t>𝜟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43" name="TextBox 42">
              <a:extLst>
                <a:ext uri="{FF2B5EF4-FFF2-40B4-BE49-F238E27FC236}">
                  <a16:creationId xmlns:a16="http://schemas.microsoft.com/office/drawing/2014/main" id="{8D7B7D1E-A672-4524-BADB-040DEE7EC39A}"/>
                </a:ext>
              </a:extLst>
            </xdr:cNvPr>
            <xdr:cNvSpPr txBox="1"/>
          </xdr:nvSpPr>
          <xdr:spPr>
            <a:xfrm>
              <a:off x="4075054" y="9153939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50" b="1" i="0">
                  <a:latin typeface="Cambria Math" panose="02040503050406030204" pitchFamily="18" charset="0"/>
                </a:rPr>
                <a:t>𝑸_𝒊=𝑸_𝟎+</a:t>
              </a:r>
              <a:r>
                <a:rPr lang="el-GR" sz="1050" b="1" i="0">
                  <a:latin typeface="Cambria Math" panose="02040503050406030204" pitchFamily="18" charset="0"/>
                </a:rPr>
                <a:t>𝜟</a:t>
              </a:r>
              <a:r>
                <a:rPr lang="en-US" sz="1050" b="1" i="0">
                  <a:latin typeface="Cambria Math" panose="02040503050406030204" pitchFamily="18" charset="0"/>
                </a:rPr>
                <a:t>𝑸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12</xdr:col>
      <xdr:colOff>82840</xdr:colOff>
      <xdr:row>46</xdr:row>
      <xdr:rowOff>159025</xdr:rowOff>
    </xdr:from>
    <xdr:ext cx="196912" cy="2021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4" name="TextBox 43">
              <a:extLst>
                <a:ext uri="{FF2B5EF4-FFF2-40B4-BE49-F238E27FC236}">
                  <a16:creationId xmlns:a16="http://schemas.microsoft.com/office/drawing/2014/main" id="{4FB8D167-8BD6-4811-B4E8-BA4371C14411}"/>
                </a:ext>
              </a:extLst>
            </xdr:cNvPr>
            <xdr:cNvSpPr txBox="1"/>
          </xdr:nvSpPr>
          <xdr:spPr>
            <a:xfrm>
              <a:off x="7346688" y="9112525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𝒔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𝒊𝒋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44" name="TextBox 43">
              <a:extLst>
                <a:ext uri="{FF2B5EF4-FFF2-40B4-BE49-F238E27FC236}">
                  <a16:creationId xmlns:a16="http://schemas.microsoft.com/office/drawing/2014/main" id="{4FB8D167-8BD6-4811-B4E8-BA4371C14411}"/>
                </a:ext>
              </a:extLst>
            </xdr:cNvPr>
            <xdr:cNvSpPr txBox="1"/>
          </xdr:nvSpPr>
          <xdr:spPr>
            <a:xfrm>
              <a:off x="7346688" y="9112525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𝒔_𝒊𝒋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13</xdr:col>
      <xdr:colOff>41428</xdr:colOff>
      <xdr:row>47</xdr:row>
      <xdr:rowOff>9938</xdr:rowOff>
    </xdr:from>
    <xdr:ext cx="771750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5" name="TextBox 44">
              <a:extLst>
                <a:ext uri="{FF2B5EF4-FFF2-40B4-BE49-F238E27FC236}">
                  <a16:creationId xmlns:a16="http://schemas.microsoft.com/office/drawing/2014/main" id="{6B3083F1-EF73-4FB3-AF13-F2DA6907BBF6}"/>
                </a:ext>
              </a:extLst>
            </xdr:cNvPr>
            <xdr:cNvSpPr txBox="1"/>
          </xdr:nvSpPr>
          <xdr:spPr>
            <a:xfrm>
              <a:off x="7628298" y="9153938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𝒉</m:t>
                        </m:r>
                      </m:e>
                      <m:sub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fr-CH" sz="1050" b="1" i="1">
                        <a:latin typeface="Cambria Math" panose="02040503050406030204" pitchFamily="18" charset="0"/>
                      </a:rPr>
                      <m:t> = 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𝑲𝑸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45" name="TextBox 44">
              <a:extLst>
                <a:ext uri="{FF2B5EF4-FFF2-40B4-BE49-F238E27FC236}">
                  <a16:creationId xmlns:a16="http://schemas.microsoft.com/office/drawing/2014/main" id="{6B3083F1-EF73-4FB3-AF13-F2DA6907BBF6}"/>
                </a:ext>
              </a:extLst>
            </xdr:cNvPr>
            <xdr:cNvSpPr txBox="1"/>
          </xdr:nvSpPr>
          <xdr:spPr>
            <a:xfrm>
              <a:off x="7628298" y="9153938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fr-CH" sz="1050" b="1" i="0">
                  <a:latin typeface="Cambria Math" panose="02040503050406030204" pitchFamily="18" charset="0"/>
                </a:rPr>
                <a:t>𝒉</a:t>
              </a:r>
              <a:r>
                <a:rPr lang="en-US" sz="1050" b="1" i="0">
                  <a:latin typeface="Cambria Math" panose="02040503050406030204" pitchFamily="18" charset="0"/>
                </a:rPr>
                <a:t>_</a:t>
              </a:r>
              <a:r>
                <a:rPr lang="fr-CH" sz="1050" b="1" i="0">
                  <a:latin typeface="Cambria Math" panose="02040503050406030204" pitchFamily="18" charset="0"/>
                </a:rPr>
                <a:t>𝒊  = 𝑲𝑸|𝑸|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14</xdr:col>
      <xdr:colOff>84493</xdr:colOff>
      <xdr:row>47</xdr:row>
      <xdr:rowOff>11596</xdr:rowOff>
    </xdr:from>
    <xdr:ext cx="695960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6" name="TextBox 45">
              <a:extLst>
                <a:ext uri="{FF2B5EF4-FFF2-40B4-BE49-F238E27FC236}">
                  <a16:creationId xmlns:a16="http://schemas.microsoft.com/office/drawing/2014/main" id="{73569B8C-CFF7-46C5-81CA-C1A85BB9157C}"/>
                </a:ext>
              </a:extLst>
            </xdr:cNvPr>
            <xdr:cNvSpPr txBox="1"/>
          </xdr:nvSpPr>
          <xdr:spPr>
            <a:xfrm>
              <a:off x="8474776" y="9155596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𝑲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46" name="TextBox 45">
              <a:extLst>
                <a:ext uri="{FF2B5EF4-FFF2-40B4-BE49-F238E27FC236}">
                  <a16:creationId xmlns:a16="http://schemas.microsoft.com/office/drawing/2014/main" id="{73569B8C-CFF7-46C5-81CA-C1A85BB9157C}"/>
                </a:ext>
              </a:extLst>
            </xdr:cNvPr>
            <xdr:cNvSpPr txBox="1"/>
          </xdr:nvSpPr>
          <xdr:spPr>
            <a:xfrm>
              <a:off x="8474776" y="9155596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50" b="1" i="0">
                  <a:latin typeface="Cambria Math" panose="02040503050406030204" pitchFamily="18" charset="0"/>
                </a:rPr>
                <a:t>𝒅_𝒊=𝟐𝑲|𝑸|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15</xdr:col>
      <xdr:colOff>183889</xdr:colOff>
      <xdr:row>47</xdr:row>
      <xdr:rowOff>3313</xdr:rowOff>
    </xdr:from>
    <xdr:ext cx="853502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7" name="TextBox 46">
              <a:extLst>
                <a:ext uri="{FF2B5EF4-FFF2-40B4-BE49-F238E27FC236}">
                  <a16:creationId xmlns:a16="http://schemas.microsoft.com/office/drawing/2014/main" id="{E73BC8D1-725E-4250-A900-2B7601CEA7A8}"/>
                </a:ext>
              </a:extLst>
            </xdr:cNvPr>
            <xdr:cNvSpPr txBox="1"/>
          </xdr:nvSpPr>
          <xdr:spPr>
            <a:xfrm>
              <a:off x="9394150" y="9147313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l-GR" sz="1050" b="1" i="1">
                        <a:latin typeface="Cambria Math" panose="02040503050406030204" pitchFamily="18" charset="0"/>
                      </a:rPr>
                      <m:t>𝜟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47" name="TextBox 46">
              <a:extLst>
                <a:ext uri="{FF2B5EF4-FFF2-40B4-BE49-F238E27FC236}">
                  <a16:creationId xmlns:a16="http://schemas.microsoft.com/office/drawing/2014/main" id="{E73BC8D1-725E-4250-A900-2B7601CEA7A8}"/>
                </a:ext>
              </a:extLst>
            </xdr:cNvPr>
            <xdr:cNvSpPr txBox="1"/>
          </xdr:nvSpPr>
          <xdr:spPr>
            <a:xfrm>
              <a:off x="9394150" y="9147313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50" b="1" i="0">
                  <a:latin typeface="Cambria Math" panose="02040503050406030204" pitchFamily="18" charset="0"/>
                </a:rPr>
                <a:t>𝑸_𝒊=𝑸_𝟎+</a:t>
              </a:r>
              <a:r>
                <a:rPr lang="el-GR" sz="1050" b="1" i="0">
                  <a:latin typeface="Cambria Math" panose="02040503050406030204" pitchFamily="18" charset="0"/>
                </a:rPr>
                <a:t>𝜟</a:t>
              </a:r>
              <a:r>
                <a:rPr lang="en-US" sz="1050" b="1" i="0">
                  <a:latin typeface="Cambria Math" panose="02040503050406030204" pitchFamily="18" charset="0"/>
                </a:rPr>
                <a:t>𝑸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3</xdr:col>
      <xdr:colOff>124254</xdr:colOff>
      <xdr:row>46</xdr:row>
      <xdr:rowOff>167308</xdr:rowOff>
    </xdr:from>
    <xdr:ext cx="214161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8" name="TextBox 47">
              <a:extLst>
                <a:ext uri="{FF2B5EF4-FFF2-40B4-BE49-F238E27FC236}">
                  <a16:creationId xmlns:a16="http://schemas.microsoft.com/office/drawing/2014/main" id="{7E536843-C16E-46F3-85A4-160EC3272852}"/>
                </a:ext>
              </a:extLst>
            </xdr:cNvPr>
            <xdr:cNvSpPr txBox="1"/>
          </xdr:nvSpPr>
          <xdr:spPr>
            <a:xfrm>
              <a:off x="1863602" y="9120808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48" name="TextBox 47">
              <a:extLst>
                <a:ext uri="{FF2B5EF4-FFF2-40B4-BE49-F238E27FC236}">
                  <a16:creationId xmlns:a16="http://schemas.microsoft.com/office/drawing/2014/main" id="{7E536843-C16E-46F3-85A4-160EC3272852}"/>
                </a:ext>
              </a:extLst>
            </xdr:cNvPr>
            <xdr:cNvSpPr txBox="1"/>
          </xdr:nvSpPr>
          <xdr:spPr>
            <a:xfrm>
              <a:off x="1863602" y="9120808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𝑸_𝟎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2</xdr:col>
      <xdr:colOff>298185</xdr:colOff>
      <xdr:row>46</xdr:row>
      <xdr:rowOff>183874</xdr:rowOff>
    </xdr:from>
    <xdr:ext cx="193964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9" name="TextBox 48">
              <a:extLst>
                <a:ext uri="{FF2B5EF4-FFF2-40B4-BE49-F238E27FC236}">
                  <a16:creationId xmlns:a16="http://schemas.microsoft.com/office/drawing/2014/main" id="{7F9F66EA-4FA5-42C9-90B6-BBCF4A49DA4C}"/>
                </a:ext>
              </a:extLst>
            </xdr:cNvPr>
            <xdr:cNvSpPr txBox="1"/>
          </xdr:nvSpPr>
          <xdr:spPr>
            <a:xfrm>
              <a:off x="1333511" y="9137374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𝑲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49" name="TextBox 48">
              <a:extLst>
                <a:ext uri="{FF2B5EF4-FFF2-40B4-BE49-F238E27FC236}">
                  <a16:creationId xmlns:a16="http://schemas.microsoft.com/office/drawing/2014/main" id="{7F9F66EA-4FA5-42C9-90B6-BBCF4A49DA4C}"/>
                </a:ext>
              </a:extLst>
            </xdr:cNvPr>
            <xdr:cNvSpPr txBox="1"/>
          </xdr:nvSpPr>
          <xdr:spPr>
            <a:xfrm>
              <a:off x="1333511" y="9137374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𝑲_𝒊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11</xdr:col>
      <xdr:colOff>157385</xdr:colOff>
      <xdr:row>46</xdr:row>
      <xdr:rowOff>167308</xdr:rowOff>
    </xdr:from>
    <xdr:ext cx="214161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0" name="TextBox 49">
              <a:extLst>
                <a:ext uri="{FF2B5EF4-FFF2-40B4-BE49-F238E27FC236}">
                  <a16:creationId xmlns:a16="http://schemas.microsoft.com/office/drawing/2014/main" id="{537893E0-F03C-4E2F-ABCF-3D907E4F60F5}"/>
                </a:ext>
              </a:extLst>
            </xdr:cNvPr>
            <xdr:cNvSpPr txBox="1"/>
          </xdr:nvSpPr>
          <xdr:spPr>
            <a:xfrm>
              <a:off x="6808320" y="9120808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50" name="TextBox 49">
              <a:extLst>
                <a:ext uri="{FF2B5EF4-FFF2-40B4-BE49-F238E27FC236}">
                  <a16:creationId xmlns:a16="http://schemas.microsoft.com/office/drawing/2014/main" id="{537893E0-F03C-4E2F-ABCF-3D907E4F60F5}"/>
                </a:ext>
              </a:extLst>
            </xdr:cNvPr>
            <xdr:cNvSpPr txBox="1"/>
          </xdr:nvSpPr>
          <xdr:spPr>
            <a:xfrm>
              <a:off x="6808320" y="9120808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𝑸_𝟎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10</xdr:col>
      <xdr:colOff>198794</xdr:colOff>
      <xdr:row>46</xdr:row>
      <xdr:rowOff>183874</xdr:rowOff>
    </xdr:from>
    <xdr:ext cx="193964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1" name="TextBox 50">
              <a:extLst>
                <a:ext uri="{FF2B5EF4-FFF2-40B4-BE49-F238E27FC236}">
                  <a16:creationId xmlns:a16="http://schemas.microsoft.com/office/drawing/2014/main" id="{D8579D22-4044-4B28-8890-4091497C496D}"/>
                </a:ext>
              </a:extLst>
            </xdr:cNvPr>
            <xdr:cNvSpPr txBox="1"/>
          </xdr:nvSpPr>
          <xdr:spPr>
            <a:xfrm>
              <a:off x="6220251" y="9137374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𝑲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51" name="TextBox 50">
              <a:extLst>
                <a:ext uri="{FF2B5EF4-FFF2-40B4-BE49-F238E27FC236}">
                  <a16:creationId xmlns:a16="http://schemas.microsoft.com/office/drawing/2014/main" id="{D8579D22-4044-4B28-8890-4091497C496D}"/>
                </a:ext>
              </a:extLst>
            </xdr:cNvPr>
            <xdr:cNvSpPr txBox="1"/>
          </xdr:nvSpPr>
          <xdr:spPr>
            <a:xfrm>
              <a:off x="6220251" y="9137374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𝑲_𝒊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4</xdr:col>
      <xdr:colOff>85141</xdr:colOff>
      <xdr:row>58</xdr:row>
      <xdr:rowOff>175256</xdr:rowOff>
    </xdr:from>
    <xdr:ext cx="196912" cy="2021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2" name="TextBox 51">
              <a:extLst>
                <a:ext uri="{FF2B5EF4-FFF2-40B4-BE49-F238E27FC236}">
                  <a16:creationId xmlns:a16="http://schemas.microsoft.com/office/drawing/2014/main" id="{0557C34C-D108-4A5A-BCF6-EE1B9B01C0AD}"/>
                </a:ext>
              </a:extLst>
            </xdr:cNvPr>
            <xdr:cNvSpPr txBox="1"/>
          </xdr:nvSpPr>
          <xdr:spPr>
            <a:xfrm>
              <a:off x="2508873" y="11283284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𝒔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𝒊𝒋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52" name="TextBox 51">
              <a:extLst>
                <a:ext uri="{FF2B5EF4-FFF2-40B4-BE49-F238E27FC236}">
                  <a16:creationId xmlns:a16="http://schemas.microsoft.com/office/drawing/2014/main" id="{0557C34C-D108-4A5A-BCF6-EE1B9B01C0AD}"/>
                </a:ext>
              </a:extLst>
            </xdr:cNvPr>
            <xdr:cNvSpPr txBox="1"/>
          </xdr:nvSpPr>
          <xdr:spPr>
            <a:xfrm>
              <a:off x="2508873" y="11283284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𝒔_𝒊𝒋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5</xdr:col>
      <xdr:colOff>55044</xdr:colOff>
      <xdr:row>59</xdr:row>
      <xdr:rowOff>8280</xdr:rowOff>
    </xdr:from>
    <xdr:ext cx="771750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3" name="TextBox 52">
              <a:extLst>
                <a:ext uri="{FF2B5EF4-FFF2-40B4-BE49-F238E27FC236}">
                  <a16:creationId xmlns:a16="http://schemas.microsoft.com/office/drawing/2014/main" id="{A50D195E-5267-4953-9CFE-8E5BD1CA1CD6}"/>
                </a:ext>
              </a:extLst>
            </xdr:cNvPr>
            <xdr:cNvSpPr txBox="1"/>
          </xdr:nvSpPr>
          <xdr:spPr>
            <a:xfrm>
              <a:off x="2863354" y="11304125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𝒉</m:t>
                        </m:r>
                      </m:e>
                      <m:sub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fr-CH" sz="1050" b="1" i="1">
                        <a:latin typeface="Cambria Math" panose="02040503050406030204" pitchFamily="18" charset="0"/>
                      </a:rPr>
                      <m:t> = 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𝑲𝑸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53" name="TextBox 52">
              <a:extLst>
                <a:ext uri="{FF2B5EF4-FFF2-40B4-BE49-F238E27FC236}">
                  <a16:creationId xmlns:a16="http://schemas.microsoft.com/office/drawing/2014/main" id="{A50D195E-5267-4953-9CFE-8E5BD1CA1CD6}"/>
                </a:ext>
              </a:extLst>
            </xdr:cNvPr>
            <xdr:cNvSpPr txBox="1"/>
          </xdr:nvSpPr>
          <xdr:spPr>
            <a:xfrm>
              <a:off x="2863354" y="11304125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050" b="1" i="0">
                  <a:latin typeface="Cambria Math" panose="02040503050406030204" pitchFamily="18" charset="0"/>
                </a:rPr>
                <a:t>𝒉</a:t>
              </a:r>
              <a:r>
                <a:rPr lang="en-US" sz="1050" b="1" i="0">
                  <a:latin typeface="Cambria Math" panose="02040503050406030204" pitchFamily="18" charset="0"/>
                </a:rPr>
                <a:t>_</a:t>
              </a:r>
              <a:r>
                <a:rPr lang="fr-CH" sz="1050" b="1" i="0">
                  <a:latin typeface="Cambria Math" panose="02040503050406030204" pitchFamily="18" charset="0"/>
                </a:rPr>
                <a:t>𝒊  = 𝑲𝑸|𝑸|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6</xdr:col>
      <xdr:colOff>62612</xdr:colOff>
      <xdr:row>59</xdr:row>
      <xdr:rowOff>18883</xdr:rowOff>
    </xdr:from>
    <xdr:ext cx="695960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4" name="TextBox 53">
              <a:extLst>
                <a:ext uri="{FF2B5EF4-FFF2-40B4-BE49-F238E27FC236}">
                  <a16:creationId xmlns:a16="http://schemas.microsoft.com/office/drawing/2014/main" id="{F7BAE3F9-8967-4959-8567-15216827A443}"/>
                </a:ext>
              </a:extLst>
            </xdr:cNvPr>
            <xdr:cNvSpPr txBox="1"/>
          </xdr:nvSpPr>
          <xdr:spPr>
            <a:xfrm>
              <a:off x="3738457" y="11314728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𝑲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54" name="TextBox 53">
              <a:extLst>
                <a:ext uri="{FF2B5EF4-FFF2-40B4-BE49-F238E27FC236}">
                  <a16:creationId xmlns:a16="http://schemas.microsoft.com/office/drawing/2014/main" id="{F7BAE3F9-8967-4959-8567-15216827A443}"/>
                </a:ext>
              </a:extLst>
            </xdr:cNvPr>
            <xdr:cNvSpPr txBox="1"/>
          </xdr:nvSpPr>
          <xdr:spPr>
            <a:xfrm>
              <a:off x="3738457" y="11314728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50" b="1" i="0">
                  <a:latin typeface="Cambria Math" panose="02040503050406030204" pitchFamily="18" charset="0"/>
                </a:rPr>
                <a:t>𝒅_𝒊=𝟐𝑲|𝑸|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7</xdr:col>
      <xdr:colOff>33134</xdr:colOff>
      <xdr:row>59</xdr:row>
      <xdr:rowOff>9939</xdr:rowOff>
    </xdr:from>
    <xdr:ext cx="853502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5" name="TextBox 54">
              <a:extLst>
                <a:ext uri="{FF2B5EF4-FFF2-40B4-BE49-F238E27FC236}">
                  <a16:creationId xmlns:a16="http://schemas.microsoft.com/office/drawing/2014/main" id="{46E897F2-5667-4D6B-96ED-FEF47F65B88A}"/>
                </a:ext>
              </a:extLst>
            </xdr:cNvPr>
            <xdr:cNvSpPr txBox="1"/>
          </xdr:nvSpPr>
          <xdr:spPr>
            <a:xfrm>
              <a:off x="4017069" y="11439939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l-GR" sz="1050" b="1" i="1">
                        <a:latin typeface="Cambria Math" panose="02040503050406030204" pitchFamily="18" charset="0"/>
                      </a:rPr>
                      <m:t>𝜟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55" name="TextBox 54">
              <a:extLst>
                <a:ext uri="{FF2B5EF4-FFF2-40B4-BE49-F238E27FC236}">
                  <a16:creationId xmlns:a16="http://schemas.microsoft.com/office/drawing/2014/main" id="{46E897F2-5667-4D6B-96ED-FEF47F65B88A}"/>
                </a:ext>
              </a:extLst>
            </xdr:cNvPr>
            <xdr:cNvSpPr txBox="1"/>
          </xdr:nvSpPr>
          <xdr:spPr>
            <a:xfrm>
              <a:off x="4017069" y="11439939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50" b="1" i="0">
                  <a:latin typeface="Cambria Math" panose="02040503050406030204" pitchFamily="18" charset="0"/>
                </a:rPr>
                <a:t>𝑸_𝒊=𝑸_𝟎+</a:t>
              </a:r>
              <a:r>
                <a:rPr lang="el-GR" sz="1050" b="1" i="0">
                  <a:latin typeface="Cambria Math" panose="02040503050406030204" pitchFamily="18" charset="0"/>
                </a:rPr>
                <a:t>𝜟</a:t>
              </a:r>
              <a:r>
                <a:rPr lang="en-US" sz="1050" b="1" i="0">
                  <a:latin typeface="Cambria Math" panose="02040503050406030204" pitchFamily="18" charset="0"/>
                </a:rPr>
                <a:t>𝑸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12</xdr:col>
      <xdr:colOff>24855</xdr:colOff>
      <xdr:row>58</xdr:row>
      <xdr:rowOff>159025</xdr:rowOff>
    </xdr:from>
    <xdr:ext cx="196912" cy="2021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6" name="TextBox 55">
              <a:extLst>
                <a:ext uri="{FF2B5EF4-FFF2-40B4-BE49-F238E27FC236}">
                  <a16:creationId xmlns:a16="http://schemas.microsoft.com/office/drawing/2014/main" id="{2A97912D-6B37-44A0-AEA3-54391B26E089}"/>
                </a:ext>
              </a:extLst>
            </xdr:cNvPr>
            <xdr:cNvSpPr txBox="1"/>
          </xdr:nvSpPr>
          <xdr:spPr>
            <a:xfrm>
              <a:off x="7288703" y="11398525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𝒔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𝒊𝒋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56" name="TextBox 55">
              <a:extLst>
                <a:ext uri="{FF2B5EF4-FFF2-40B4-BE49-F238E27FC236}">
                  <a16:creationId xmlns:a16="http://schemas.microsoft.com/office/drawing/2014/main" id="{2A97912D-6B37-44A0-AEA3-54391B26E089}"/>
                </a:ext>
              </a:extLst>
            </xdr:cNvPr>
            <xdr:cNvSpPr txBox="1"/>
          </xdr:nvSpPr>
          <xdr:spPr>
            <a:xfrm>
              <a:off x="7288703" y="11398525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𝒔_𝒊𝒋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13</xdr:col>
      <xdr:colOff>20268</xdr:colOff>
      <xdr:row>59</xdr:row>
      <xdr:rowOff>9938</xdr:rowOff>
    </xdr:from>
    <xdr:ext cx="771750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7" name="TextBox 56">
              <a:extLst>
                <a:ext uri="{FF2B5EF4-FFF2-40B4-BE49-F238E27FC236}">
                  <a16:creationId xmlns:a16="http://schemas.microsoft.com/office/drawing/2014/main" id="{0D3008A0-A54A-427A-B27B-DE2CA3B3E4F8}"/>
                </a:ext>
              </a:extLst>
            </xdr:cNvPr>
            <xdr:cNvSpPr txBox="1"/>
          </xdr:nvSpPr>
          <xdr:spPr>
            <a:xfrm>
              <a:off x="8659845" y="11305783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𝒉</m:t>
                        </m:r>
                      </m:e>
                      <m:sub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fr-CH" sz="1050" b="1" i="1">
                        <a:latin typeface="Cambria Math" panose="02040503050406030204" pitchFamily="18" charset="0"/>
                      </a:rPr>
                      <m:t> = 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𝑲𝑸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57" name="TextBox 56">
              <a:extLst>
                <a:ext uri="{FF2B5EF4-FFF2-40B4-BE49-F238E27FC236}">
                  <a16:creationId xmlns:a16="http://schemas.microsoft.com/office/drawing/2014/main" id="{0D3008A0-A54A-427A-B27B-DE2CA3B3E4F8}"/>
                </a:ext>
              </a:extLst>
            </xdr:cNvPr>
            <xdr:cNvSpPr txBox="1"/>
          </xdr:nvSpPr>
          <xdr:spPr>
            <a:xfrm>
              <a:off x="8659845" y="11305783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050" b="1" i="0">
                  <a:latin typeface="Cambria Math" panose="02040503050406030204" pitchFamily="18" charset="0"/>
                </a:rPr>
                <a:t>𝒉</a:t>
              </a:r>
              <a:r>
                <a:rPr lang="en-US" sz="1050" b="1" i="0">
                  <a:latin typeface="Cambria Math" panose="02040503050406030204" pitchFamily="18" charset="0"/>
                </a:rPr>
                <a:t>_</a:t>
              </a:r>
              <a:r>
                <a:rPr lang="fr-CH" sz="1050" b="1" i="0">
                  <a:latin typeface="Cambria Math" panose="02040503050406030204" pitchFamily="18" charset="0"/>
                </a:rPr>
                <a:t>𝒊  = 𝑲𝑸|𝑸|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14</xdr:col>
      <xdr:colOff>26508</xdr:colOff>
      <xdr:row>59</xdr:row>
      <xdr:rowOff>11596</xdr:rowOff>
    </xdr:from>
    <xdr:ext cx="695960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8" name="TextBox 57">
              <a:extLst>
                <a:ext uri="{FF2B5EF4-FFF2-40B4-BE49-F238E27FC236}">
                  <a16:creationId xmlns:a16="http://schemas.microsoft.com/office/drawing/2014/main" id="{AD88E39C-94EA-4AB3-9830-945549042F17}"/>
                </a:ext>
              </a:extLst>
            </xdr:cNvPr>
            <xdr:cNvSpPr txBox="1"/>
          </xdr:nvSpPr>
          <xdr:spPr>
            <a:xfrm>
              <a:off x="8416791" y="11441596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𝑲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58" name="TextBox 57">
              <a:extLst>
                <a:ext uri="{FF2B5EF4-FFF2-40B4-BE49-F238E27FC236}">
                  <a16:creationId xmlns:a16="http://schemas.microsoft.com/office/drawing/2014/main" id="{AD88E39C-94EA-4AB3-9830-945549042F17}"/>
                </a:ext>
              </a:extLst>
            </xdr:cNvPr>
            <xdr:cNvSpPr txBox="1"/>
          </xdr:nvSpPr>
          <xdr:spPr>
            <a:xfrm>
              <a:off x="8416791" y="11441596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50" b="1" i="0">
                  <a:latin typeface="Cambria Math" panose="02040503050406030204" pitchFamily="18" charset="0"/>
                </a:rPr>
                <a:t>𝒅_𝒊=𝟐𝑲|𝑸|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15</xdr:col>
      <xdr:colOff>125904</xdr:colOff>
      <xdr:row>59</xdr:row>
      <xdr:rowOff>3313</xdr:rowOff>
    </xdr:from>
    <xdr:ext cx="853502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9" name="TextBox 58">
              <a:extLst>
                <a:ext uri="{FF2B5EF4-FFF2-40B4-BE49-F238E27FC236}">
                  <a16:creationId xmlns:a16="http://schemas.microsoft.com/office/drawing/2014/main" id="{ECD89615-EED3-448E-9AF1-F29C6475ACFB}"/>
                </a:ext>
              </a:extLst>
            </xdr:cNvPr>
            <xdr:cNvSpPr txBox="1"/>
          </xdr:nvSpPr>
          <xdr:spPr>
            <a:xfrm>
              <a:off x="9336165" y="11433313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l-GR" sz="1050" b="1" i="1">
                        <a:latin typeface="Cambria Math" panose="02040503050406030204" pitchFamily="18" charset="0"/>
                      </a:rPr>
                      <m:t>𝜟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59" name="TextBox 58">
              <a:extLst>
                <a:ext uri="{FF2B5EF4-FFF2-40B4-BE49-F238E27FC236}">
                  <a16:creationId xmlns:a16="http://schemas.microsoft.com/office/drawing/2014/main" id="{ECD89615-EED3-448E-9AF1-F29C6475ACFB}"/>
                </a:ext>
              </a:extLst>
            </xdr:cNvPr>
            <xdr:cNvSpPr txBox="1"/>
          </xdr:nvSpPr>
          <xdr:spPr>
            <a:xfrm>
              <a:off x="9336165" y="11433313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50" b="1" i="0">
                  <a:latin typeface="Cambria Math" panose="02040503050406030204" pitchFamily="18" charset="0"/>
                </a:rPr>
                <a:t>𝑸_𝒊=𝑸_𝟎+</a:t>
              </a:r>
              <a:r>
                <a:rPr lang="el-GR" sz="1050" b="1" i="0">
                  <a:latin typeface="Cambria Math" panose="02040503050406030204" pitchFamily="18" charset="0"/>
                </a:rPr>
                <a:t>𝜟</a:t>
              </a:r>
              <a:r>
                <a:rPr lang="en-US" sz="1050" b="1" i="0">
                  <a:latin typeface="Cambria Math" panose="02040503050406030204" pitchFamily="18" charset="0"/>
                </a:rPr>
                <a:t>𝑸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3</xdr:col>
      <xdr:colOff>66269</xdr:colOff>
      <xdr:row>58</xdr:row>
      <xdr:rowOff>183874</xdr:rowOff>
    </xdr:from>
    <xdr:ext cx="214161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0" name="TextBox 59">
              <a:extLst>
                <a:ext uri="{FF2B5EF4-FFF2-40B4-BE49-F238E27FC236}">
                  <a16:creationId xmlns:a16="http://schemas.microsoft.com/office/drawing/2014/main" id="{3930877B-F9C8-4115-8E86-C6FA4E21CD2A}"/>
                </a:ext>
              </a:extLst>
            </xdr:cNvPr>
            <xdr:cNvSpPr txBox="1"/>
          </xdr:nvSpPr>
          <xdr:spPr>
            <a:xfrm>
              <a:off x="1805617" y="11423374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60" name="TextBox 59">
              <a:extLst>
                <a:ext uri="{FF2B5EF4-FFF2-40B4-BE49-F238E27FC236}">
                  <a16:creationId xmlns:a16="http://schemas.microsoft.com/office/drawing/2014/main" id="{3930877B-F9C8-4115-8E86-C6FA4E21CD2A}"/>
                </a:ext>
              </a:extLst>
            </xdr:cNvPr>
            <xdr:cNvSpPr txBox="1"/>
          </xdr:nvSpPr>
          <xdr:spPr>
            <a:xfrm>
              <a:off x="1805617" y="11423374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𝑸_𝟎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2</xdr:col>
      <xdr:colOff>240200</xdr:colOff>
      <xdr:row>58</xdr:row>
      <xdr:rowOff>183874</xdr:rowOff>
    </xdr:from>
    <xdr:ext cx="193964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1" name="TextBox 60">
              <a:extLst>
                <a:ext uri="{FF2B5EF4-FFF2-40B4-BE49-F238E27FC236}">
                  <a16:creationId xmlns:a16="http://schemas.microsoft.com/office/drawing/2014/main" id="{8540497C-EA88-4301-8F25-156AF497EF54}"/>
                </a:ext>
              </a:extLst>
            </xdr:cNvPr>
            <xdr:cNvSpPr txBox="1"/>
          </xdr:nvSpPr>
          <xdr:spPr>
            <a:xfrm>
              <a:off x="1275526" y="11423374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𝑲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61" name="TextBox 60">
              <a:extLst>
                <a:ext uri="{FF2B5EF4-FFF2-40B4-BE49-F238E27FC236}">
                  <a16:creationId xmlns:a16="http://schemas.microsoft.com/office/drawing/2014/main" id="{8540497C-EA88-4301-8F25-156AF497EF54}"/>
                </a:ext>
              </a:extLst>
            </xdr:cNvPr>
            <xdr:cNvSpPr txBox="1"/>
          </xdr:nvSpPr>
          <xdr:spPr>
            <a:xfrm>
              <a:off x="1275526" y="11423374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𝑲_𝒊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11</xdr:col>
      <xdr:colOff>99400</xdr:colOff>
      <xdr:row>58</xdr:row>
      <xdr:rowOff>167308</xdr:rowOff>
    </xdr:from>
    <xdr:ext cx="214161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2" name="TextBox 61">
              <a:extLst>
                <a:ext uri="{FF2B5EF4-FFF2-40B4-BE49-F238E27FC236}">
                  <a16:creationId xmlns:a16="http://schemas.microsoft.com/office/drawing/2014/main" id="{6AF9D73E-616A-488A-BD37-AA343811AED1}"/>
                </a:ext>
              </a:extLst>
            </xdr:cNvPr>
            <xdr:cNvSpPr txBox="1"/>
          </xdr:nvSpPr>
          <xdr:spPr>
            <a:xfrm>
              <a:off x="6750335" y="11406808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62" name="TextBox 61">
              <a:extLst>
                <a:ext uri="{FF2B5EF4-FFF2-40B4-BE49-F238E27FC236}">
                  <a16:creationId xmlns:a16="http://schemas.microsoft.com/office/drawing/2014/main" id="{6AF9D73E-616A-488A-BD37-AA343811AED1}"/>
                </a:ext>
              </a:extLst>
            </xdr:cNvPr>
            <xdr:cNvSpPr txBox="1"/>
          </xdr:nvSpPr>
          <xdr:spPr>
            <a:xfrm>
              <a:off x="6750335" y="11406808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𝑸_𝟎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10</xdr:col>
      <xdr:colOff>140809</xdr:colOff>
      <xdr:row>58</xdr:row>
      <xdr:rowOff>183874</xdr:rowOff>
    </xdr:from>
    <xdr:ext cx="193964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3" name="TextBox 62">
              <a:extLst>
                <a:ext uri="{FF2B5EF4-FFF2-40B4-BE49-F238E27FC236}">
                  <a16:creationId xmlns:a16="http://schemas.microsoft.com/office/drawing/2014/main" id="{AA499D94-BD9D-489E-944D-9CEAF49A36EB}"/>
                </a:ext>
              </a:extLst>
            </xdr:cNvPr>
            <xdr:cNvSpPr txBox="1"/>
          </xdr:nvSpPr>
          <xdr:spPr>
            <a:xfrm>
              <a:off x="6162266" y="11423374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𝑲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63" name="TextBox 62">
              <a:extLst>
                <a:ext uri="{FF2B5EF4-FFF2-40B4-BE49-F238E27FC236}">
                  <a16:creationId xmlns:a16="http://schemas.microsoft.com/office/drawing/2014/main" id="{AA499D94-BD9D-489E-944D-9CEAF49A36EB}"/>
                </a:ext>
              </a:extLst>
            </xdr:cNvPr>
            <xdr:cNvSpPr txBox="1"/>
          </xdr:nvSpPr>
          <xdr:spPr>
            <a:xfrm>
              <a:off x="6162266" y="11423374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𝑲_𝒊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4</xdr:col>
      <xdr:colOff>48047</xdr:colOff>
      <xdr:row>70</xdr:row>
      <xdr:rowOff>173934</xdr:rowOff>
    </xdr:from>
    <xdr:ext cx="196912" cy="2021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4" name="TextBox 63">
              <a:extLst>
                <a:ext uri="{FF2B5EF4-FFF2-40B4-BE49-F238E27FC236}">
                  <a16:creationId xmlns:a16="http://schemas.microsoft.com/office/drawing/2014/main" id="{32CA7CB8-1FF8-4915-B222-32E84366502A}"/>
                </a:ext>
              </a:extLst>
            </xdr:cNvPr>
            <xdr:cNvSpPr txBox="1"/>
          </xdr:nvSpPr>
          <xdr:spPr>
            <a:xfrm>
              <a:off x="2193243" y="13699434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𝒔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𝒊𝒋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64" name="TextBox 63">
              <a:extLst>
                <a:ext uri="{FF2B5EF4-FFF2-40B4-BE49-F238E27FC236}">
                  <a16:creationId xmlns:a16="http://schemas.microsoft.com/office/drawing/2014/main" id="{32CA7CB8-1FF8-4915-B222-32E84366502A}"/>
                </a:ext>
              </a:extLst>
            </xdr:cNvPr>
            <xdr:cNvSpPr txBox="1"/>
          </xdr:nvSpPr>
          <xdr:spPr>
            <a:xfrm>
              <a:off x="2193243" y="13699434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𝒔_𝒊𝒋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5</xdr:col>
      <xdr:colOff>44781</xdr:colOff>
      <xdr:row>71</xdr:row>
      <xdr:rowOff>15902</xdr:rowOff>
    </xdr:from>
    <xdr:ext cx="771750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5" name="TextBox 64">
              <a:extLst>
                <a:ext uri="{FF2B5EF4-FFF2-40B4-BE49-F238E27FC236}">
                  <a16:creationId xmlns:a16="http://schemas.microsoft.com/office/drawing/2014/main" id="{07D698BE-691A-4193-8C41-4E06F8ADA0C3}"/>
                </a:ext>
              </a:extLst>
            </xdr:cNvPr>
            <xdr:cNvSpPr txBox="1"/>
          </xdr:nvSpPr>
          <xdr:spPr>
            <a:xfrm>
              <a:off x="2853091" y="13565550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𝒉</m:t>
                        </m:r>
                      </m:e>
                      <m:sub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fr-CH" sz="1050" b="1" i="1">
                        <a:latin typeface="Cambria Math" panose="02040503050406030204" pitchFamily="18" charset="0"/>
                      </a:rPr>
                      <m:t> = 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𝑲𝑸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65" name="TextBox 64">
              <a:extLst>
                <a:ext uri="{FF2B5EF4-FFF2-40B4-BE49-F238E27FC236}">
                  <a16:creationId xmlns:a16="http://schemas.microsoft.com/office/drawing/2014/main" id="{07D698BE-691A-4193-8C41-4E06F8ADA0C3}"/>
                </a:ext>
              </a:extLst>
            </xdr:cNvPr>
            <xdr:cNvSpPr txBox="1"/>
          </xdr:nvSpPr>
          <xdr:spPr>
            <a:xfrm>
              <a:off x="2853091" y="13565550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050" b="1" i="0">
                  <a:latin typeface="Cambria Math" panose="02040503050406030204" pitchFamily="18" charset="0"/>
                </a:rPr>
                <a:t>𝒉</a:t>
              </a:r>
              <a:r>
                <a:rPr lang="en-US" sz="1050" b="1" i="0">
                  <a:latin typeface="Cambria Math" panose="02040503050406030204" pitchFamily="18" charset="0"/>
                </a:rPr>
                <a:t>_</a:t>
              </a:r>
              <a:r>
                <a:rPr lang="fr-CH" sz="1050" b="1" i="0">
                  <a:latin typeface="Cambria Math" panose="02040503050406030204" pitchFamily="18" charset="0"/>
                </a:rPr>
                <a:t>𝒊  = 𝑲𝑸|𝑸|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6</xdr:col>
      <xdr:colOff>16574</xdr:colOff>
      <xdr:row>71</xdr:row>
      <xdr:rowOff>26505</xdr:rowOff>
    </xdr:from>
    <xdr:ext cx="695960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6" name="TextBox 65">
              <a:extLst>
                <a:ext uri="{FF2B5EF4-FFF2-40B4-BE49-F238E27FC236}">
                  <a16:creationId xmlns:a16="http://schemas.microsoft.com/office/drawing/2014/main" id="{EBCD5767-D4FD-4AB5-A1E7-32CAE3AAF039}"/>
                </a:ext>
              </a:extLst>
            </xdr:cNvPr>
            <xdr:cNvSpPr txBox="1"/>
          </xdr:nvSpPr>
          <xdr:spPr>
            <a:xfrm>
              <a:off x="3246791" y="13742505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𝑲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66" name="TextBox 65">
              <a:extLst>
                <a:ext uri="{FF2B5EF4-FFF2-40B4-BE49-F238E27FC236}">
                  <a16:creationId xmlns:a16="http://schemas.microsoft.com/office/drawing/2014/main" id="{EBCD5767-D4FD-4AB5-A1E7-32CAE3AAF039}"/>
                </a:ext>
              </a:extLst>
            </xdr:cNvPr>
            <xdr:cNvSpPr txBox="1"/>
          </xdr:nvSpPr>
          <xdr:spPr>
            <a:xfrm>
              <a:off x="3246791" y="13742505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50" b="1" i="0">
                  <a:latin typeface="Cambria Math" panose="02040503050406030204" pitchFamily="18" charset="0"/>
                </a:rPr>
                <a:t>𝒅_𝒊=𝟐𝑲|𝑸|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7</xdr:col>
      <xdr:colOff>49702</xdr:colOff>
      <xdr:row>71</xdr:row>
      <xdr:rowOff>26505</xdr:rowOff>
    </xdr:from>
    <xdr:ext cx="853502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7" name="TextBox 66">
              <a:extLst>
                <a:ext uri="{FF2B5EF4-FFF2-40B4-BE49-F238E27FC236}">
                  <a16:creationId xmlns:a16="http://schemas.microsoft.com/office/drawing/2014/main" id="{9A433015-05E8-4B24-A855-D6B65D59FFD4}"/>
                </a:ext>
              </a:extLst>
            </xdr:cNvPr>
            <xdr:cNvSpPr txBox="1"/>
          </xdr:nvSpPr>
          <xdr:spPr>
            <a:xfrm>
              <a:off x="4033637" y="13742505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l-GR" sz="1050" b="1" i="1">
                        <a:latin typeface="Cambria Math" panose="02040503050406030204" pitchFamily="18" charset="0"/>
                      </a:rPr>
                      <m:t>𝜟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67" name="TextBox 66">
              <a:extLst>
                <a:ext uri="{FF2B5EF4-FFF2-40B4-BE49-F238E27FC236}">
                  <a16:creationId xmlns:a16="http://schemas.microsoft.com/office/drawing/2014/main" id="{9A433015-05E8-4B24-A855-D6B65D59FFD4}"/>
                </a:ext>
              </a:extLst>
            </xdr:cNvPr>
            <xdr:cNvSpPr txBox="1"/>
          </xdr:nvSpPr>
          <xdr:spPr>
            <a:xfrm>
              <a:off x="4033637" y="13742505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50" b="1" i="0">
                  <a:latin typeface="Cambria Math" panose="02040503050406030204" pitchFamily="18" charset="0"/>
                </a:rPr>
                <a:t>𝑸_𝒊=𝑸_𝟎+</a:t>
              </a:r>
              <a:r>
                <a:rPr lang="el-GR" sz="1050" b="1" i="0">
                  <a:latin typeface="Cambria Math" panose="02040503050406030204" pitchFamily="18" charset="0"/>
                </a:rPr>
                <a:t>𝜟</a:t>
              </a:r>
              <a:r>
                <a:rPr lang="en-US" sz="1050" b="1" i="0">
                  <a:latin typeface="Cambria Math" panose="02040503050406030204" pitchFamily="18" charset="0"/>
                </a:rPr>
                <a:t>𝑸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12</xdr:col>
      <xdr:colOff>41423</xdr:colOff>
      <xdr:row>70</xdr:row>
      <xdr:rowOff>175591</xdr:rowOff>
    </xdr:from>
    <xdr:ext cx="196912" cy="2021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8" name="TextBox 67">
              <a:extLst>
                <a:ext uri="{FF2B5EF4-FFF2-40B4-BE49-F238E27FC236}">
                  <a16:creationId xmlns:a16="http://schemas.microsoft.com/office/drawing/2014/main" id="{0E6EDE46-53A6-4D0E-851A-C2373A591A49}"/>
                </a:ext>
              </a:extLst>
            </xdr:cNvPr>
            <xdr:cNvSpPr txBox="1"/>
          </xdr:nvSpPr>
          <xdr:spPr>
            <a:xfrm>
              <a:off x="7305271" y="13701091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𝒔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𝒊𝒋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68" name="TextBox 67">
              <a:extLst>
                <a:ext uri="{FF2B5EF4-FFF2-40B4-BE49-F238E27FC236}">
                  <a16:creationId xmlns:a16="http://schemas.microsoft.com/office/drawing/2014/main" id="{0E6EDE46-53A6-4D0E-851A-C2373A591A49}"/>
                </a:ext>
              </a:extLst>
            </xdr:cNvPr>
            <xdr:cNvSpPr txBox="1"/>
          </xdr:nvSpPr>
          <xdr:spPr>
            <a:xfrm>
              <a:off x="7305271" y="13701091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𝒔_𝒊𝒋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13</xdr:col>
      <xdr:colOff>62617</xdr:colOff>
      <xdr:row>71</xdr:row>
      <xdr:rowOff>17560</xdr:rowOff>
    </xdr:from>
    <xdr:ext cx="771750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9" name="TextBox 68">
              <a:extLst>
                <a:ext uri="{FF2B5EF4-FFF2-40B4-BE49-F238E27FC236}">
                  <a16:creationId xmlns:a16="http://schemas.microsoft.com/office/drawing/2014/main" id="{EC235E77-9F9B-4B7D-8D4A-AAF8EC88E395}"/>
                </a:ext>
              </a:extLst>
            </xdr:cNvPr>
            <xdr:cNvSpPr txBox="1"/>
          </xdr:nvSpPr>
          <xdr:spPr>
            <a:xfrm>
              <a:off x="8702194" y="13567208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𝒉</m:t>
                        </m:r>
                      </m:e>
                      <m:sub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fr-CH" sz="1050" b="1" i="1">
                        <a:latin typeface="Cambria Math" panose="02040503050406030204" pitchFamily="18" charset="0"/>
                      </a:rPr>
                      <m:t> = 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𝑲𝑸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69" name="TextBox 68">
              <a:extLst>
                <a:ext uri="{FF2B5EF4-FFF2-40B4-BE49-F238E27FC236}">
                  <a16:creationId xmlns:a16="http://schemas.microsoft.com/office/drawing/2014/main" id="{EC235E77-9F9B-4B7D-8D4A-AAF8EC88E395}"/>
                </a:ext>
              </a:extLst>
            </xdr:cNvPr>
            <xdr:cNvSpPr txBox="1"/>
          </xdr:nvSpPr>
          <xdr:spPr>
            <a:xfrm>
              <a:off x="8702194" y="13567208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050" b="1" i="0">
                  <a:latin typeface="Cambria Math" panose="02040503050406030204" pitchFamily="18" charset="0"/>
                </a:rPr>
                <a:t>𝒉</a:t>
              </a:r>
              <a:r>
                <a:rPr lang="en-US" sz="1050" b="1" i="0">
                  <a:latin typeface="Cambria Math" panose="02040503050406030204" pitchFamily="18" charset="0"/>
                </a:rPr>
                <a:t>_</a:t>
              </a:r>
              <a:r>
                <a:rPr lang="fr-CH" sz="1050" b="1" i="0">
                  <a:latin typeface="Cambria Math" panose="02040503050406030204" pitchFamily="18" charset="0"/>
                </a:rPr>
                <a:t>𝒊  = 𝑲𝑸|𝑸|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14</xdr:col>
      <xdr:colOff>43076</xdr:colOff>
      <xdr:row>71</xdr:row>
      <xdr:rowOff>28162</xdr:rowOff>
    </xdr:from>
    <xdr:ext cx="695960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0" name="TextBox 69">
              <a:extLst>
                <a:ext uri="{FF2B5EF4-FFF2-40B4-BE49-F238E27FC236}">
                  <a16:creationId xmlns:a16="http://schemas.microsoft.com/office/drawing/2014/main" id="{86766380-903C-4B63-A536-554EA41C7E94}"/>
                </a:ext>
              </a:extLst>
            </xdr:cNvPr>
            <xdr:cNvSpPr txBox="1"/>
          </xdr:nvSpPr>
          <xdr:spPr>
            <a:xfrm>
              <a:off x="8433359" y="13744162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𝑲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70" name="TextBox 69">
              <a:extLst>
                <a:ext uri="{FF2B5EF4-FFF2-40B4-BE49-F238E27FC236}">
                  <a16:creationId xmlns:a16="http://schemas.microsoft.com/office/drawing/2014/main" id="{86766380-903C-4B63-A536-554EA41C7E94}"/>
                </a:ext>
              </a:extLst>
            </xdr:cNvPr>
            <xdr:cNvSpPr txBox="1"/>
          </xdr:nvSpPr>
          <xdr:spPr>
            <a:xfrm>
              <a:off x="8433359" y="13744162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50" b="1" i="0">
                  <a:latin typeface="Cambria Math" panose="02040503050406030204" pitchFamily="18" charset="0"/>
                </a:rPr>
                <a:t>𝒅_𝒊=𝟐𝑲|𝑸|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15</xdr:col>
      <xdr:colOff>142472</xdr:colOff>
      <xdr:row>71</xdr:row>
      <xdr:rowOff>19879</xdr:rowOff>
    </xdr:from>
    <xdr:ext cx="853502" cy="16587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1" name="TextBox 70">
              <a:extLst>
                <a:ext uri="{FF2B5EF4-FFF2-40B4-BE49-F238E27FC236}">
                  <a16:creationId xmlns:a16="http://schemas.microsoft.com/office/drawing/2014/main" id="{DB9E0F8B-3C07-408A-ADDC-F1BC364753B2}"/>
                </a:ext>
              </a:extLst>
            </xdr:cNvPr>
            <xdr:cNvSpPr txBox="1"/>
          </xdr:nvSpPr>
          <xdr:spPr>
            <a:xfrm>
              <a:off x="9352733" y="13735879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l-GR" sz="1050" b="1" i="1">
                        <a:latin typeface="Cambria Math" panose="02040503050406030204" pitchFamily="18" charset="0"/>
                      </a:rPr>
                      <m:t>𝜟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</m:oMath>
                </m:oMathPara>
              </a14:m>
              <a:endParaRPr lang="fr-CH" sz="1050" b="1"/>
            </a:p>
          </xdr:txBody>
        </xdr:sp>
      </mc:Choice>
      <mc:Fallback xmlns="">
        <xdr:sp macro="" textlink="">
          <xdr:nvSpPr>
            <xdr:cNvPr id="71" name="TextBox 70">
              <a:extLst>
                <a:ext uri="{FF2B5EF4-FFF2-40B4-BE49-F238E27FC236}">
                  <a16:creationId xmlns:a16="http://schemas.microsoft.com/office/drawing/2014/main" id="{DB9E0F8B-3C07-408A-ADDC-F1BC364753B2}"/>
                </a:ext>
              </a:extLst>
            </xdr:cNvPr>
            <xdr:cNvSpPr txBox="1"/>
          </xdr:nvSpPr>
          <xdr:spPr>
            <a:xfrm>
              <a:off x="9352733" y="13735879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050" b="1" i="0">
                  <a:latin typeface="Cambria Math" panose="02040503050406030204" pitchFamily="18" charset="0"/>
                </a:rPr>
                <a:t>𝑸_𝒊=𝑸_𝟎+</a:t>
              </a:r>
              <a:r>
                <a:rPr lang="el-GR" sz="1050" b="1" i="0">
                  <a:latin typeface="Cambria Math" panose="02040503050406030204" pitchFamily="18" charset="0"/>
                </a:rPr>
                <a:t>𝜟</a:t>
              </a:r>
              <a:r>
                <a:rPr lang="en-US" sz="1050" b="1" i="0">
                  <a:latin typeface="Cambria Math" panose="02040503050406030204" pitchFamily="18" charset="0"/>
                </a:rPr>
                <a:t>𝑸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3</xdr:col>
      <xdr:colOff>82837</xdr:colOff>
      <xdr:row>70</xdr:row>
      <xdr:rowOff>183874</xdr:rowOff>
    </xdr:from>
    <xdr:ext cx="214161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2" name="TextBox 71">
              <a:extLst>
                <a:ext uri="{FF2B5EF4-FFF2-40B4-BE49-F238E27FC236}">
                  <a16:creationId xmlns:a16="http://schemas.microsoft.com/office/drawing/2014/main" id="{55BB04CF-9754-4F80-8C66-4542FC6BFFB7}"/>
                </a:ext>
              </a:extLst>
            </xdr:cNvPr>
            <xdr:cNvSpPr txBox="1"/>
          </xdr:nvSpPr>
          <xdr:spPr>
            <a:xfrm>
              <a:off x="1822185" y="13709374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72" name="TextBox 71">
              <a:extLst>
                <a:ext uri="{FF2B5EF4-FFF2-40B4-BE49-F238E27FC236}">
                  <a16:creationId xmlns:a16="http://schemas.microsoft.com/office/drawing/2014/main" id="{55BB04CF-9754-4F80-8C66-4542FC6BFFB7}"/>
                </a:ext>
              </a:extLst>
            </xdr:cNvPr>
            <xdr:cNvSpPr txBox="1"/>
          </xdr:nvSpPr>
          <xdr:spPr>
            <a:xfrm>
              <a:off x="1822185" y="13709374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𝑸_𝟎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2</xdr:col>
      <xdr:colOff>256768</xdr:colOff>
      <xdr:row>71</xdr:row>
      <xdr:rowOff>9940</xdr:rowOff>
    </xdr:from>
    <xdr:ext cx="193964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3" name="TextBox 72">
              <a:extLst>
                <a:ext uri="{FF2B5EF4-FFF2-40B4-BE49-F238E27FC236}">
                  <a16:creationId xmlns:a16="http://schemas.microsoft.com/office/drawing/2014/main" id="{24B90336-15F7-43AA-B737-E54110ADB9A7}"/>
                </a:ext>
              </a:extLst>
            </xdr:cNvPr>
            <xdr:cNvSpPr txBox="1"/>
          </xdr:nvSpPr>
          <xdr:spPr>
            <a:xfrm>
              <a:off x="1292094" y="13725940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𝑲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73" name="TextBox 72">
              <a:extLst>
                <a:ext uri="{FF2B5EF4-FFF2-40B4-BE49-F238E27FC236}">
                  <a16:creationId xmlns:a16="http://schemas.microsoft.com/office/drawing/2014/main" id="{24B90336-15F7-43AA-B737-E54110ADB9A7}"/>
                </a:ext>
              </a:extLst>
            </xdr:cNvPr>
            <xdr:cNvSpPr txBox="1"/>
          </xdr:nvSpPr>
          <xdr:spPr>
            <a:xfrm>
              <a:off x="1292094" y="13725940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𝑲_𝒊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11</xdr:col>
      <xdr:colOff>115968</xdr:colOff>
      <xdr:row>70</xdr:row>
      <xdr:rowOff>183874</xdr:rowOff>
    </xdr:from>
    <xdr:ext cx="214161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4" name="TextBox 73">
              <a:extLst>
                <a:ext uri="{FF2B5EF4-FFF2-40B4-BE49-F238E27FC236}">
                  <a16:creationId xmlns:a16="http://schemas.microsoft.com/office/drawing/2014/main" id="{C80E96B1-CA8A-4334-A2B8-F19E9593F396}"/>
                </a:ext>
              </a:extLst>
            </xdr:cNvPr>
            <xdr:cNvSpPr txBox="1"/>
          </xdr:nvSpPr>
          <xdr:spPr>
            <a:xfrm>
              <a:off x="6766903" y="13709374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74" name="TextBox 73">
              <a:extLst>
                <a:ext uri="{FF2B5EF4-FFF2-40B4-BE49-F238E27FC236}">
                  <a16:creationId xmlns:a16="http://schemas.microsoft.com/office/drawing/2014/main" id="{C80E96B1-CA8A-4334-A2B8-F19E9593F396}"/>
                </a:ext>
              </a:extLst>
            </xdr:cNvPr>
            <xdr:cNvSpPr txBox="1"/>
          </xdr:nvSpPr>
          <xdr:spPr>
            <a:xfrm>
              <a:off x="6766903" y="13709374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𝑸_𝟎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10</xdr:col>
      <xdr:colOff>157377</xdr:colOff>
      <xdr:row>71</xdr:row>
      <xdr:rowOff>9940</xdr:rowOff>
    </xdr:from>
    <xdr:ext cx="193964" cy="1896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5" name="TextBox 74">
              <a:extLst>
                <a:ext uri="{FF2B5EF4-FFF2-40B4-BE49-F238E27FC236}">
                  <a16:creationId xmlns:a16="http://schemas.microsoft.com/office/drawing/2014/main" id="{457F2A75-FFCE-4851-8C80-83914CDA3ADF}"/>
                </a:ext>
              </a:extLst>
            </xdr:cNvPr>
            <xdr:cNvSpPr txBox="1"/>
          </xdr:nvSpPr>
          <xdr:spPr>
            <a:xfrm>
              <a:off x="6178834" y="13725940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𝑲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 xmlns="">
        <xdr:sp macro="" textlink="">
          <xdr:nvSpPr>
            <xdr:cNvPr id="75" name="TextBox 74">
              <a:extLst>
                <a:ext uri="{FF2B5EF4-FFF2-40B4-BE49-F238E27FC236}">
                  <a16:creationId xmlns:a16="http://schemas.microsoft.com/office/drawing/2014/main" id="{457F2A75-FFCE-4851-8C80-83914CDA3ADF}"/>
                </a:ext>
              </a:extLst>
            </xdr:cNvPr>
            <xdr:cNvSpPr txBox="1"/>
          </xdr:nvSpPr>
          <xdr:spPr>
            <a:xfrm>
              <a:off x="6178834" y="13725940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200" b="1" i="0">
                  <a:latin typeface="Cambria Math" panose="02040503050406030204" pitchFamily="18" charset="0"/>
                </a:rPr>
                <a:t>𝑲_𝒊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4</xdr:col>
      <xdr:colOff>48047</xdr:colOff>
      <xdr:row>82</xdr:row>
      <xdr:rowOff>173934</xdr:rowOff>
    </xdr:from>
    <xdr:ext cx="196912" cy="20217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6" name="TextBox 85">
              <a:extLst>
                <a:ext uri="{FF2B5EF4-FFF2-40B4-BE49-F238E27FC236}">
                  <a16:creationId xmlns:a16="http://schemas.microsoft.com/office/drawing/2014/main" id="{C8D81590-F4D8-5943-8BCD-E832B3E55F5E}"/>
                </a:ext>
              </a:extLst>
            </xdr:cNvPr>
            <xdr:cNvSpPr txBox="1"/>
          </xdr:nvSpPr>
          <xdr:spPr>
            <a:xfrm>
              <a:off x="2471779" y="13535765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𝒔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𝒊𝒋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>
        <xdr:sp macro="" textlink="">
          <xdr:nvSpPr>
            <xdr:cNvPr id="86" name="TextBox 85">
              <a:extLst>
                <a:ext uri="{FF2B5EF4-FFF2-40B4-BE49-F238E27FC236}">
                  <a16:creationId xmlns:a16="http://schemas.microsoft.com/office/drawing/2014/main" id="{C8D81590-F4D8-5943-8BCD-E832B3E55F5E}"/>
                </a:ext>
              </a:extLst>
            </xdr:cNvPr>
            <xdr:cNvSpPr txBox="1"/>
          </xdr:nvSpPr>
          <xdr:spPr>
            <a:xfrm>
              <a:off x="2471779" y="13535765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𝒔_𝒊𝒋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5</xdr:col>
      <xdr:colOff>44781</xdr:colOff>
      <xdr:row>83</xdr:row>
      <xdr:rowOff>15902</xdr:rowOff>
    </xdr:from>
    <xdr:ext cx="771750" cy="16587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7" name="TextBox 86">
              <a:extLst>
                <a:ext uri="{FF2B5EF4-FFF2-40B4-BE49-F238E27FC236}">
                  <a16:creationId xmlns:a16="http://schemas.microsoft.com/office/drawing/2014/main" id="{F3082682-FFA7-7B4B-BDB8-4C986260FEDB}"/>
                </a:ext>
              </a:extLst>
            </xdr:cNvPr>
            <xdr:cNvSpPr txBox="1"/>
          </xdr:nvSpPr>
          <xdr:spPr>
            <a:xfrm>
              <a:off x="2853091" y="13565550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𝒉</m:t>
                        </m:r>
                      </m:e>
                      <m:sub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fr-CH" sz="1050" b="1" i="1">
                        <a:latin typeface="Cambria Math" panose="02040503050406030204" pitchFamily="18" charset="0"/>
                      </a:rPr>
                      <m:t> = 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𝑲𝑸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>
        <xdr:sp macro="" textlink="">
          <xdr:nvSpPr>
            <xdr:cNvPr id="87" name="TextBox 86">
              <a:extLst>
                <a:ext uri="{FF2B5EF4-FFF2-40B4-BE49-F238E27FC236}">
                  <a16:creationId xmlns:a16="http://schemas.microsoft.com/office/drawing/2014/main" id="{F3082682-FFA7-7B4B-BDB8-4C986260FEDB}"/>
                </a:ext>
              </a:extLst>
            </xdr:cNvPr>
            <xdr:cNvSpPr txBox="1"/>
          </xdr:nvSpPr>
          <xdr:spPr>
            <a:xfrm>
              <a:off x="2853091" y="13565550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050" b="1" i="0">
                  <a:latin typeface="Cambria Math" panose="02040503050406030204" pitchFamily="18" charset="0"/>
                </a:rPr>
                <a:t>𝒉</a:t>
              </a:r>
              <a:r>
                <a:rPr lang="en-US" sz="1050" b="1" i="0">
                  <a:latin typeface="Cambria Math" panose="02040503050406030204" pitchFamily="18" charset="0"/>
                </a:rPr>
                <a:t>_</a:t>
              </a:r>
              <a:r>
                <a:rPr lang="fr-CH" sz="1050" b="1" i="0">
                  <a:latin typeface="Cambria Math" panose="02040503050406030204" pitchFamily="18" charset="0"/>
                </a:rPr>
                <a:t>𝒊  = 𝑲𝑸|𝑸|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6</xdr:col>
      <xdr:colOff>16574</xdr:colOff>
      <xdr:row>83</xdr:row>
      <xdr:rowOff>26505</xdr:rowOff>
    </xdr:from>
    <xdr:ext cx="695960" cy="16587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8" name="TextBox 87">
              <a:extLst>
                <a:ext uri="{FF2B5EF4-FFF2-40B4-BE49-F238E27FC236}">
                  <a16:creationId xmlns:a16="http://schemas.microsoft.com/office/drawing/2014/main" id="{C9725CD1-B0BE-4C48-9C98-06CBF45E9118}"/>
                </a:ext>
              </a:extLst>
            </xdr:cNvPr>
            <xdr:cNvSpPr txBox="1"/>
          </xdr:nvSpPr>
          <xdr:spPr>
            <a:xfrm>
              <a:off x="3692419" y="13576153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𝑲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>
        <xdr:sp macro="" textlink="">
          <xdr:nvSpPr>
            <xdr:cNvPr id="88" name="TextBox 87">
              <a:extLst>
                <a:ext uri="{FF2B5EF4-FFF2-40B4-BE49-F238E27FC236}">
                  <a16:creationId xmlns:a16="http://schemas.microsoft.com/office/drawing/2014/main" id="{C9725CD1-B0BE-4C48-9C98-06CBF45E9118}"/>
                </a:ext>
              </a:extLst>
            </xdr:cNvPr>
            <xdr:cNvSpPr txBox="1"/>
          </xdr:nvSpPr>
          <xdr:spPr>
            <a:xfrm>
              <a:off x="3692419" y="13576153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50" b="1" i="0">
                  <a:latin typeface="Cambria Math" panose="02040503050406030204" pitchFamily="18" charset="0"/>
                </a:rPr>
                <a:t>𝒅_𝒊=𝟐𝑲|𝑸|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7</xdr:col>
      <xdr:colOff>49702</xdr:colOff>
      <xdr:row>83</xdr:row>
      <xdr:rowOff>26505</xdr:rowOff>
    </xdr:from>
    <xdr:ext cx="853502" cy="16587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9" name="TextBox 88">
              <a:extLst>
                <a:ext uri="{FF2B5EF4-FFF2-40B4-BE49-F238E27FC236}">
                  <a16:creationId xmlns:a16="http://schemas.microsoft.com/office/drawing/2014/main" id="{EA0241A1-A4F9-FA4D-934A-0A77656F731A}"/>
                </a:ext>
              </a:extLst>
            </xdr:cNvPr>
            <xdr:cNvSpPr txBox="1"/>
          </xdr:nvSpPr>
          <xdr:spPr>
            <a:xfrm>
              <a:off x="4593082" y="13576153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l-GR" sz="1050" b="1" i="1">
                        <a:latin typeface="Cambria Math" panose="02040503050406030204" pitchFamily="18" charset="0"/>
                      </a:rPr>
                      <m:t>𝜟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</m:oMath>
                </m:oMathPara>
              </a14:m>
              <a:endParaRPr lang="fr-CH" sz="1050" b="1"/>
            </a:p>
          </xdr:txBody>
        </xdr:sp>
      </mc:Choice>
      <mc:Fallback>
        <xdr:sp macro="" textlink="">
          <xdr:nvSpPr>
            <xdr:cNvPr id="89" name="TextBox 88">
              <a:extLst>
                <a:ext uri="{FF2B5EF4-FFF2-40B4-BE49-F238E27FC236}">
                  <a16:creationId xmlns:a16="http://schemas.microsoft.com/office/drawing/2014/main" id="{EA0241A1-A4F9-FA4D-934A-0A77656F731A}"/>
                </a:ext>
              </a:extLst>
            </xdr:cNvPr>
            <xdr:cNvSpPr txBox="1"/>
          </xdr:nvSpPr>
          <xdr:spPr>
            <a:xfrm>
              <a:off x="4593082" y="13576153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50" b="1" i="0">
                  <a:latin typeface="Cambria Math" panose="02040503050406030204" pitchFamily="18" charset="0"/>
                </a:rPr>
                <a:t>𝑸_𝒊=𝑸_𝟎+</a:t>
              </a:r>
              <a:r>
                <a:rPr lang="el-GR" sz="1050" b="1" i="0">
                  <a:latin typeface="Cambria Math" panose="02040503050406030204" pitchFamily="18" charset="0"/>
                </a:rPr>
                <a:t>𝜟</a:t>
              </a:r>
              <a:r>
                <a:rPr lang="en-US" sz="1050" b="1" i="0">
                  <a:latin typeface="Cambria Math" panose="02040503050406030204" pitchFamily="18" charset="0"/>
                </a:rPr>
                <a:t>𝑸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12</xdr:col>
      <xdr:colOff>41423</xdr:colOff>
      <xdr:row>82</xdr:row>
      <xdr:rowOff>175591</xdr:rowOff>
    </xdr:from>
    <xdr:ext cx="196912" cy="20217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0" name="TextBox 89">
              <a:extLst>
                <a:ext uri="{FF2B5EF4-FFF2-40B4-BE49-F238E27FC236}">
                  <a16:creationId xmlns:a16="http://schemas.microsoft.com/office/drawing/2014/main" id="{DBF59A69-3535-974D-A280-0D6290B84F87}"/>
                </a:ext>
              </a:extLst>
            </xdr:cNvPr>
            <xdr:cNvSpPr txBox="1"/>
          </xdr:nvSpPr>
          <xdr:spPr>
            <a:xfrm>
              <a:off x="8314310" y="13537422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𝒔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𝒊𝒋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>
        <xdr:sp macro="" textlink="">
          <xdr:nvSpPr>
            <xdr:cNvPr id="90" name="TextBox 89">
              <a:extLst>
                <a:ext uri="{FF2B5EF4-FFF2-40B4-BE49-F238E27FC236}">
                  <a16:creationId xmlns:a16="http://schemas.microsoft.com/office/drawing/2014/main" id="{DBF59A69-3535-974D-A280-0D6290B84F87}"/>
                </a:ext>
              </a:extLst>
            </xdr:cNvPr>
            <xdr:cNvSpPr txBox="1"/>
          </xdr:nvSpPr>
          <xdr:spPr>
            <a:xfrm>
              <a:off x="8314310" y="13537422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𝒔_𝒊𝒋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13</xdr:col>
      <xdr:colOff>62617</xdr:colOff>
      <xdr:row>83</xdr:row>
      <xdr:rowOff>17560</xdr:rowOff>
    </xdr:from>
    <xdr:ext cx="771750" cy="16587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1" name="TextBox 90">
              <a:extLst>
                <a:ext uri="{FF2B5EF4-FFF2-40B4-BE49-F238E27FC236}">
                  <a16:creationId xmlns:a16="http://schemas.microsoft.com/office/drawing/2014/main" id="{D869B952-2AF0-B04B-B8A6-51E55DC10D2E}"/>
                </a:ext>
              </a:extLst>
            </xdr:cNvPr>
            <xdr:cNvSpPr txBox="1"/>
          </xdr:nvSpPr>
          <xdr:spPr>
            <a:xfrm>
              <a:off x="8702194" y="13567208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𝒉</m:t>
                        </m:r>
                      </m:e>
                      <m:sub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fr-CH" sz="1050" b="1" i="1">
                        <a:latin typeface="Cambria Math" panose="02040503050406030204" pitchFamily="18" charset="0"/>
                      </a:rPr>
                      <m:t> = 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𝑲𝑸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>
        <xdr:sp macro="" textlink="">
          <xdr:nvSpPr>
            <xdr:cNvPr id="91" name="TextBox 90">
              <a:extLst>
                <a:ext uri="{FF2B5EF4-FFF2-40B4-BE49-F238E27FC236}">
                  <a16:creationId xmlns:a16="http://schemas.microsoft.com/office/drawing/2014/main" id="{D869B952-2AF0-B04B-B8A6-51E55DC10D2E}"/>
                </a:ext>
              </a:extLst>
            </xdr:cNvPr>
            <xdr:cNvSpPr txBox="1"/>
          </xdr:nvSpPr>
          <xdr:spPr>
            <a:xfrm>
              <a:off x="8702194" y="13567208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050" b="1" i="0">
                  <a:latin typeface="Cambria Math" panose="02040503050406030204" pitchFamily="18" charset="0"/>
                </a:rPr>
                <a:t>𝒉</a:t>
              </a:r>
              <a:r>
                <a:rPr lang="en-US" sz="1050" b="1" i="0">
                  <a:latin typeface="Cambria Math" panose="02040503050406030204" pitchFamily="18" charset="0"/>
                </a:rPr>
                <a:t>_</a:t>
              </a:r>
              <a:r>
                <a:rPr lang="fr-CH" sz="1050" b="1" i="0">
                  <a:latin typeface="Cambria Math" panose="02040503050406030204" pitchFamily="18" charset="0"/>
                </a:rPr>
                <a:t>𝒊  = 𝑲𝑸|𝑸|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14</xdr:col>
      <xdr:colOff>43076</xdr:colOff>
      <xdr:row>83</xdr:row>
      <xdr:rowOff>28162</xdr:rowOff>
    </xdr:from>
    <xdr:ext cx="695960" cy="16587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2" name="TextBox 91">
              <a:extLst>
                <a:ext uri="{FF2B5EF4-FFF2-40B4-BE49-F238E27FC236}">
                  <a16:creationId xmlns:a16="http://schemas.microsoft.com/office/drawing/2014/main" id="{D4633F15-7E42-6D47-871E-3D40879762F8}"/>
                </a:ext>
              </a:extLst>
            </xdr:cNvPr>
            <xdr:cNvSpPr txBox="1"/>
          </xdr:nvSpPr>
          <xdr:spPr>
            <a:xfrm>
              <a:off x="9594907" y="13577810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𝑲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>
        <xdr:sp macro="" textlink="">
          <xdr:nvSpPr>
            <xdr:cNvPr id="92" name="TextBox 91">
              <a:extLst>
                <a:ext uri="{FF2B5EF4-FFF2-40B4-BE49-F238E27FC236}">
                  <a16:creationId xmlns:a16="http://schemas.microsoft.com/office/drawing/2014/main" id="{D4633F15-7E42-6D47-871E-3D40879762F8}"/>
                </a:ext>
              </a:extLst>
            </xdr:cNvPr>
            <xdr:cNvSpPr txBox="1"/>
          </xdr:nvSpPr>
          <xdr:spPr>
            <a:xfrm>
              <a:off x="9594907" y="13577810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50" b="1" i="0">
                  <a:latin typeface="Cambria Math" panose="02040503050406030204" pitchFamily="18" charset="0"/>
                </a:rPr>
                <a:t>𝒅_𝒊=𝟐𝑲|𝑸|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15</xdr:col>
      <xdr:colOff>142472</xdr:colOff>
      <xdr:row>83</xdr:row>
      <xdr:rowOff>19879</xdr:rowOff>
    </xdr:from>
    <xdr:ext cx="853502" cy="16587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3" name="TextBox 92">
              <a:extLst>
                <a:ext uri="{FF2B5EF4-FFF2-40B4-BE49-F238E27FC236}">
                  <a16:creationId xmlns:a16="http://schemas.microsoft.com/office/drawing/2014/main" id="{7EB1C8DD-80F4-1D42-BD3E-247606B9F8B2}"/>
                </a:ext>
              </a:extLst>
            </xdr:cNvPr>
            <xdr:cNvSpPr txBox="1"/>
          </xdr:nvSpPr>
          <xdr:spPr>
            <a:xfrm>
              <a:off x="10633387" y="13569527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l-GR" sz="1050" b="1" i="1">
                        <a:latin typeface="Cambria Math" panose="02040503050406030204" pitchFamily="18" charset="0"/>
                      </a:rPr>
                      <m:t>𝜟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</m:oMath>
                </m:oMathPara>
              </a14:m>
              <a:endParaRPr lang="fr-CH" sz="1050" b="1"/>
            </a:p>
          </xdr:txBody>
        </xdr:sp>
      </mc:Choice>
      <mc:Fallback>
        <xdr:sp macro="" textlink="">
          <xdr:nvSpPr>
            <xdr:cNvPr id="93" name="TextBox 92">
              <a:extLst>
                <a:ext uri="{FF2B5EF4-FFF2-40B4-BE49-F238E27FC236}">
                  <a16:creationId xmlns:a16="http://schemas.microsoft.com/office/drawing/2014/main" id="{7EB1C8DD-80F4-1D42-BD3E-247606B9F8B2}"/>
                </a:ext>
              </a:extLst>
            </xdr:cNvPr>
            <xdr:cNvSpPr txBox="1"/>
          </xdr:nvSpPr>
          <xdr:spPr>
            <a:xfrm>
              <a:off x="10633387" y="13569527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50" b="1" i="0">
                  <a:latin typeface="Cambria Math" panose="02040503050406030204" pitchFamily="18" charset="0"/>
                </a:rPr>
                <a:t>𝑸_𝒊=𝑸_𝟎+</a:t>
              </a:r>
              <a:r>
                <a:rPr lang="el-GR" sz="1050" b="1" i="0">
                  <a:latin typeface="Cambria Math" panose="02040503050406030204" pitchFamily="18" charset="0"/>
                </a:rPr>
                <a:t>𝜟</a:t>
              </a:r>
              <a:r>
                <a:rPr lang="en-US" sz="1050" b="1" i="0">
                  <a:latin typeface="Cambria Math" panose="02040503050406030204" pitchFamily="18" charset="0"/>
                </a:rPr>
                <a:t>𝑸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3</xdr:col>
      <xdr:colOff>82837</xdr:colOff>
      <xdr:row>82</xdr:row>
      <xdr:rowOff>183874</xdr:rowOff>
    </xdr:from>
    <xdr:ext cx="214161" cy="1896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4" name="TextBox 93">
              <a:extLst>
                <a:ext uri="{FF2B5EF4-FFF2-40B4-BE49-F238E27FC236}">
                  <a16:creationId xmlns:a16="http://schemas.microsoft.com/office/drawing/2014/main" id="{F6FA5A5A-56ED-F546-821E-563E6F89620F}"/>
                </a:ext>
              </a:extLst>
            </xdr:cNvPr>
            <xdr:cNvSpPr txBox="1"/>
          </xdr:nvSpPr>
          <xdr:spPr>
            <a:xfrm>
              <a:off x="2032555" y="13545705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>
        <xdr:sp macro="" textlink="">
          <xdr:nvSpPr>
            <xdr:cNvPr id="94" name="TextBox 93">
              <a:extLst>
                <a:ext uri="{FF2B5EF4-FFF2-40B4-BE49-F238E27FC236}">
                  <a16:creationId xmlns:a16="http://schemas.microsoft.com/office/drawing/2014/main" id="{F6FA5A5A-56ED-F546-821E-563E6F89620F}"/>
                </a:ext>
              </a:extLst>
            </xdr:cNvPr>
            <xdr:cNvSpPr txBox="1"/>
          </xdr:nvSpPr>
          <xdr:spPr>
            <a:xfrm>
              <a:off x="2032555" y="13545705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𝑸_𝟎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2</xdr:col>
      <xdr:colOff>256768</xdr:colOff>
      <xdr:row>83</xdr:row>
      <xdr:rowOff>9940</xdr:rowOff>
    </xdr:from>
    <xdr:ext cx="193964" cy="1896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5" name="TextBox 94">
              <a:extLst>
                <a:ext uri="{FF2B5EF4-FFF2-40B4-BE49-F238E27FC236}">
                  <a16:creationId xmlns:a16="http://schemas.microsoft.com/office/drawing/2014/main" id="{B189D501-A295-2C41-B810-3824597C733E}"/>
                </a:ext>
              </a:extLst>
            </xdr:cNvPr>
            <xdr:cNvSpPr txBox="1"/>
          </xdr:nvSpPr>
          <xdr:spPr>
            <a:xfrm>
              <a:off x="1410500" y="13559588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𝑲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>
        <xdr:sp macro="" textlink="">
          <xdr:nvSpPr>
            <xdr:cNvPr id="95" name="TextBox 94">
              <a:extLst>
                <a:ext uri="{FF2B5EF4-FFF2-40B4-BE49-F238E27FC236}">
                  <a16:creationId xmlns:a16="http://schemas.microsoft.com/office/drawing/2014/main" id="{B189D501-A295-2C41-B810-3824597C733E}"/>
                </a:ext>
              </a:extLst>
            </xdr:cNvPr>
            <xdr:cNvSpPr txBox="1"/>
          </xdr:nvSpPr>
          <xdr:spPr>
            <a:xfrm>
              <a:off x="1410500" y="13559588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𝑲_𝒊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11</xdr:col>
      <xdr:colOff>115968</xdr:colOff>
      <xdr:row>82</xdr:row>
      <xdr:rowOff>183874</xdr:rowOff>
    </xdr:from>
    <xdr:ext cx="214161" cy="1896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6" name="TextBox 95">
              <a:extLst>
                <a:ext uri="{FF2B5EF4-FFF2-40B4-BE49-F238E27FC236}">
                  <a16:creationId xmlns:a16="http://schemas.microsoft.com/office/drawing/2014/main" id="{09AAEB5D-C00D-0D47-95BE-2C964819BE8E}"/>
                </a:ext>
              </a:extLst>
            </xdr:cNvPr>
            <xdr:cNvSpPr txBox="1"/>
          </xdr:nvSpPr>
          <xdr:spPr>
            <a:xfrm>
              <a:off x="7718081" y="13545705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>
        <xdr:sp macro="" textlink="">
          <xdr:nvSpPr>
            <xdr:cNvPr id="96" name="TextBox 95">
              <a:extLst>
                <a:ext uri="{FF2B5EF4-FFF2-40B4-BE49-F238E27FC236}">
                  <a16:creationId xmlns:a16="http://schemas.microsoft.com/office/drawing/2014/main" id="{09AAEB5D-C00D-0D47-95BE-2C964819BE8E}"/>
                </a:ext>
              </a:extLst>
            </xdr:cNvPr>
            <xdr:cNvSpPr txBox="1"/>
          </xdr:nvSpPr>
          <xdr:spPr>
            <a:xfrm>
              <a:off x="7718081" y="13545705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𝑸_𝟎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10</xdr:col>
      <xdr:colOff>157377</xdr:colOff>
      <xdr:row>83</xdr:row>
      <xdr:rowOff>9940</xdr:rowOff>
    </xdr:from>
    <xdr:ext cx="193964" cy="1896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7" name="TextBox 96">
              <a:extLst>
                <a:ext uri="{FF2B5EF4-FFF2-40B4-BE49-F238E27FC236}">
                  <a16:creationId xmlns:a16="http://schemas.microsoft.com/office/drawing/2014/main" id="{A15C7E92-0CF1-334D-8BA2-5F459EBBD551}"/>
                </a:ext>
              </a:extLst>
            </xdr:cNvPr>
            <xdr:cNvSpPr txBox="1"/>
          </xdr:nvSpPr>
          <xdr:spPr>
            <a:xfrm>
              <a:off x="7035053" y="13559588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𝑲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>
        <xdr:sp macro="" textlink="">
          <xdr:nvSpPr>
            <xdr:cNvPr id="97" name="TextBox 96">
              <a:extLst>
                <a:ext uri="{FF2B5EF4-FFF2-40B4-BE49-F238E27FC236}">
                  <a16:creationId xmlns:a16="http://schemas.microsoft.com/office/drawing/2014/main" id="{A15C7E92-0CF1-334D-8BA2-5F459EBBD551}"/>
                </a:ext>
              </a:extLst>
            </xdr:cNvPr>
            <xdr:cNvSpPr txBox="1"/>
          </xdr:nvSpPr>
          <xdr:spPr>
            <a:xfrm>
              <a:off x="7035053" y="13559588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𝑲_𝒊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4</xdr:col>
      <xdr:colOff>48047</xdr:colOff>
      <xdr:row>94</xdr:row>
      <xdr:rowOff>173934</xdr:rowOff>
    </xdr:from>
    <xdr:ext cx="196912" cy="20217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8" name="TextBox 97">
              <a:extLst>
                <a:ext uri="{FF2B5EF4-FFF2-40B4-BE49-F238E27FC236}">
                  <a16:creationId xmlns:a16="http://schemas.microsoft.com/office/drawing/2014/main" id="{41C0C3DB-AF23-8241-A60B-B2381FEBDDA8}"/>
                </a:ext>
              </a:extLst>
            </xdr:cNvPr>
            <xdr:cNvSpPr txBox="1"/>
          </xdr:nvSpPr>
          <xdr:spPr>
            <a:xfrm>
              <a:off x="2471779" y="13535765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𝒔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𝒊𝒋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>
        <xdr:sp macro="" textlink="">
          <xdr:nvSpPr>
            <xdr:cNvPr id="98" name="TextBox 97">
              <a:extLst>
                <a:ext uri="{FF2B5EF4-FFF2-40B4-BE49-F238E27FC236}">
                  <a16:creationId xmlns:a16="http://schemas.microsoft.com/office/drawing/2014/main" id="{41C0C3DB-AF23-8241-A60B-B2381FEBDDA8}"/>
                </a:ext>
              </a:extLst>
            </xdr:cNvPr>
            <xdr:cNvSpPr txBox="1"/>
          </xdr:nvSpPr>
          <xdr:spPr>
            <a:xfrm>
              <a:off x="2471779" y="13535765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𝒔_𝒊𝒋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5</xdr:col>
      <xdr:colOff>44781</xdr:colOff>
      <xdr:row>95</xdr:row>
      <xdr:rowOff>15902</xdr:rowOff>
    </xdr:from>
    <xdr:ext cx="771750" cy="16587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99" name="TextBox 98">
              <a:extLst>
                <a:ext uri="{FF2B5EF4-FFF2-40B4-BE49-F238E27FC236}">
                  <a16:creationId xmlns:a16="http://schemas.microsoft.com/office/drawing/2014/main" id="{C1C27976-6380-0D44-9BC0-BB831C4A9D28}"/>
                </a:ext>
              </a:extLst>
            </xdr:cNvPr>
            <xdr:cNvSpPr txBox="1"/>
          </xdr:nvSpPr>
          <xdr:spPr>
            <a:xfrm>
              <a:off x="2853091" y="13565550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𝒉</m:t>
                        </m:r>
                      </m:e>
                      <m:sub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fr-CH" sz="1050" b="1" i="1">
                        <a:latin typeface="Cambria Math" panose="02040503050406030204" pitchFamily="18" charset="0"/>
                      </a:rPr>
                      <m:t> = 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𝑲𝑸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>
        <xdr:sp macro="" textlink="">
          <xdr:nvSpPr>
            <xdr:cNvPr id="99" name="TextBox 98">
              <a:extLst>
                <a:ext uri="{FF2B5EF4-FFF2-40B4-BE49-F238E27FC236}">
                  <a16:creationId xmlns:a16="http://schemas.microsoft.com/office/drawing/2014/main" id="{C1C27976-6380-0D44-9BC0-BB831C4A9D28}"/>
                </a:ext>
              </a:extLst>
            </xdr:cNvPr>
            <xdr:cNvSpPr txBox="1"/>
          </xdr:nvSpPr>
          <xdr:spPr>
            <a:xfrm>
              <a:off x="2853091" y="13565550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050" b="1" i="0">
                  <a:latin typeface="Cambria Math" panose="02040503050406030204" pitchFamily="18" charset="0"/>
                </a:rPr>
                <a:t>𝒉</a:t>
              </a:r>
              <a:r>
                <a:rPr lang="en-US" sz="1050" b="1" i="0">
                  <a:latin typeface="Cambria Math" panose="02040503050406030204" pitchFamily="18" charset="0"/>
                </a:rPr>
                <a:t>_</a:t>
              </a:r>
              <a:r>
                <a:rPr lang="fr-CH" sz="1050" b="1" i="0">
                  <a:latin typeface="Cambria Math" panose="02040503050406030204" pitchFamily="18" charset="0"/>
                </a:rPr>
                <a:t>𝒊  = 𝑲𝑸|𝑸|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6</xdr:col>
      <xdr:colOff>16574</xdr:colOff>
      <xdr:row>95</xdr:row>
      <xdr:rowOff>26505</xdr:rowOff>
    </xdr:from>
    <xdr:ext cx="695960" cy="16587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0" name="TextBox 99">
              <a:extLst>
                <a:ext uri="{FF2B5EF4-FFF2-40B4-BE49-F238E27FC236}">
                  <a16:creationId xmlns:a16="http://schemas.microsoft.com/office/drawing/2014/main" id="{41974B8E-EFB4-A24B-A980-5BE7C81805FA}"/>
                </a:ext>
              </a:extLst>
            </xdr:cNvPr>
            <xdr:cNvSpPr txBox="1"/>
          </xdr:nvSpPr>
          <xdr:spPr>
            <a:xfrm>
              <a:off x="3692419" y="13576153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𝑲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>
        <xdr:sp macro="" textlink="">
          <xdr:nvSpPr>
            <xdr:cNvPr id="100" name="TextBox 99">
              <a:extLst>
                <a:ext uri="{FF2B5EF4-FFF2-40B4-BE49-F238E27FC236}">
                  <a16:creationId xmlns:a16="http://schemas.microsoft.com/office/drawing/2014/main" id="{41974B8E-EFB4-A24B-A980-5BE7C81805FA}"/>
                </a:ext>
              </a:extLst>
            </xdr:cNvPr>
            <xdr:cNvSpPr txBox="1"/>
          </xdr:nvSpPr>
          <xdr:spPr>
            <a:xfrm>
              <a:off x="3692419" y="13576153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50" b="1" i="0">
                  <a:latin typeface="Cambria Math" panose="02040503050406030204" pitchFamily="18" charset="0"/>
                </a:rPr>
                <a:t>𝒅_𝒊=𝟐𝑲|𝑸|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7</xdr:col>
      <xdr:colOff>49702</xdr:colOff>
      <xdr:row>95</xdr:row>
      <xdr:rowOff>26505</xdr:rowOff>
    </xdr:from>
    <xdr:ext cx="853502" cy="16587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1" name="TextBox 100">
              <a:extLst>
                <a:ext uri="{FF2B5EF4-FFF2-40B4-BE49-F238E27FC236}">
                  <a16:creationId xmlns:a16="http://schemas.microsoft.com/office/drawing/2014/main" id="{A98B30BB-0BDA-3F43-A53A-F176285CA9BF}"/>
                </a:ext>
              </a:extLst>
            </xdr:cNvPr>
            <xdr:cNvSpPr txBox="1"/>
          </xdr:nvSpPr>
          <xdr:spPr>
            <a:xfrm>
              <a:off x="4593082" y="13576153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l-GR" sz="1050" b="1" i="1">
                        <a:latin typeface="Cambria Math" panose="02040503050406030204" pitchFamily="18" charset="0"/>
                      </a:rPr>
                      <m:t>𝜟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</m:oMath>
                </m:oMathPara>
              </a14:m>
              <a:endParaRPr lang="fr-CH" sz="1050" b="1"/>
            </a:p>
          </xdr:txBody>
        </xdr:sp>
      </mc:Choice>
      <mc:Fallback>
        <xdr:sp macro="" textlink="">
          <xdr:nvSpPr>
            <xdr:cNvPr id="101" name="TextBox 100">
              <a:extLst>
                <a:ext uri="{FF2B5EF4-FFF2-40B4-BE49-F238E27FC236}">
                  <a16:creationId xmlns:a16="http://schemas.microsoft.com/office/drawing/2014/main" id="{A98B30BB-0BDA-3F43-A53A-F176285CA9BF}"/>
                </a:ext>
              </a:extLst>
            </xdr:cNvPr>
            <xdr:cNvSpPr txBox="1"/>
          </xdr:nvSpPr>
          <xdr:spPr>
            <a:xfrm>
              <a:off x="4593082" y="13576153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50" b="1" i="0">
                  <a:latin typeface="Cambria Math" panose="02040503050406030204" pitchFamily="18" charset="0"/>
                </a:rPr>
                <a:t>𝑸_𝒊=𝑸_𝟎+</a:t>
              </a:r>
              <a:r>
                <a:rPr lang="el-GR" sz="1050" b="1" i="0">
                  <a:latin typeface="Cambria Math" panose="02040503050406030204" pitchFamily="18" charset="0"/>
                </a:rPr>
                <a:t>𝜟</a:t>
              </a:r>
              <a:r>
                <a:rPr lang="en-US" sz="1050" b="1" i="0">
                  <a:latin typeface="Cambria Math" panose="02040503050406030204" pitchFamily="18" charset="0"/>
                </a:rPr>
                <a:t>𝑸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12</xdr:col>
      <xdr:colOff>41423</xdr:colOff>
      <xdr:row>94</xdr:row>
      <xdr:rowOff>175591</xdr:rowOff>
    </xdr:from>
    <xdr:ext cx="196912" cy="20217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2" name="TextBox 101">
              <a:extLst>
                <a:ext uri="{FF2B5EF4-FFF2-40B4-BE49-F238E27FC236}">
                  <a16:creationId xmlns:a16="http://schemas.microsoft.com/office/drawing/2014/main" id="{490D85BD-CDCB-BF4B-B57F-ECFE3311E45E}"/>
                </a:ext>
              </a:extLst>
            </xdr:cNvPr>
            <xdr:cNvSpPr txBox="1"/>
          </xdr:nvSpPr>
          <xdr:spPr>
            <a:xfrm>
              <a:off x="8314310" y="13537422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𝒔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𝒊𝒋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>
        <xdr:sp macro="" textlink="">
          <xdr:nvSpPr>
            <xdr:cNvPr id="102" name="TextBox 101">
              <a:extLst>
                <a:ext uri="{FF2B5EF4-FFF2-40B4-BE49-F238E27FC236}">
                  <a16:creationId xmlns:a16="http://schemas.microsoft.com/office/drawing/2014/main" id="{490D85BD-CDCB-BF4B-B57F-ECFE3311E45E}"/>
                </a:ext>
              </a:extLst>
            </xdr:cNvPr>
            <xdr:cNvSpPr txBox="1"/>
          </xdr:nvSpPr>
          <xdr:spPr>
            <a:xfrm>
              <a:off x="8314310" y="13537422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𝒔_𝒊𝒋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13</xdr:col>
      <xdr:colOff>62617</xdr:colOff>
      <xdr:row>95</xdr:row>
      <xdr:rowOff>17560</xdr:rowOff>
    </xdr:from>
    <xdr:ext cx="771750" cy="16587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3" name="TextBox 102">
              <a:extLst>
                <a:ext uri="{FF2B5EF4-FFF2-40B4-BE49-F238E27FC236}">
                  <a16:creationId xmlns:a16="http://schemas.microsoft.com/office/drawing/2014/main" id="{57D9E2BA-F596-ED43-AD7D-B23338FAACD8}"/>
                </a:ext>
              </a:extLst>
            </xdr:cNvPr>
            <xdr:cNvSpPr txBox="1"/>
          </xdr:nvSpPr>
          <xdr:spPr>
            <a:xfrm>
              <a:off x="8702194" y="13567208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𝒉</m:t>
                        </m:r>
                      </m:e>
                      <m:sub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fr-CH" sz="1050" b="1" i="1">
                        <a:latin typeface="Cambria Math" panose="02040503050406030204" pitchFamily="18" charset="0"/>
                      </a:rPr>
                      <m:t> = 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𝑲𝑸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>
        <xdr:sp macro="" textlink="">
          <xdr:nvSpPr>
            <xdr:cNvPr id="103" name="TextBox 102">
              <a:extLst>
                <a:ext uri="{FF2B5EF4-FFF2-40B4-BE49-F238E27FC236}">
                  <a16:creationId xmlns:a16="http://schemas.microsoft.com/office/drawing/2014/main" id="{57D9E2BA-F596-ED43-AD7D-B23338FAACD8}"/>
                </a:ext>
              </a:extLst>
            </xdr:cNvPr>
            <xdr:cNvSpPr txBox="1"/>
          </xdr:nvSpPr>
          <xdr:spPr>
            <a:xfrm>
              <a:off x="8702194" y="13567208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050" b="1" i="0">
                  <a:latin typeface="Cambria Math" panose="02040503050406030204" pitchFamily="18" charset="0"/>
                </a:rPr>
                <a:t>𝒉</a:t>
              </a:r>
              <a:r>
                <a:rPr lang="en-US" sz="1050" b="1" i="0">
                  <a:latin typeface="Cambria Math" panose="02040503050406030204" pitchFamily="18" charset="0"/>
                </a:rPr>
                <a:t>_</a:t>
              </a:r>
              <a:r>
                <a:rPr lang="fr-CH" sz="1050" b="1" i="0">
                  <a:latin typeface="Cambria Math" panose="02040503050406030204" pitchFamily="18" charset="0"/>
                </a:rPr>
                <a:t>𝒊  = 𝑲𝑸|𝑸|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14</xdr:col>
      <xdr:colOff>43076</xdr:colOff>
      <xdr:row>95</xdr:row>
      <xdr:rowOff>28162</xdr:rowOff>
    </xdr:from>
    <xdr:ext cx="695960" cy="16587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4" name="TextBox 103">
              <a:extLst>
                <a:ext uri="{FF2B5EF4-FFF2-40B4-BE49-F238E27FC236}">
                  <a16:creationId xmlns:a16="http://schemas.microsoft.com/office/drawing/2014/main" id="{5AC6D34E-EA92-6E4D-87C7-F5F86F821BA2}"/>
                </a:ext>
              </a:extLst>
            </xdr:cNvPr>
            <xdr:cNvSpPr txBox="1"/>
          </xdr:nvSpPr>
          <xdr:spPr>
            <a:xfrm>
              <a:off x="9594907" y="13577810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𝑲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>
        <xdr:sp macro="" textlink="">
          <xdr:nvSpPr>
            <xdr:cNvPr id="104" name="TextBox 103">
              <a:extLst>
                <a:ext uri="{FF2B5EF4-FFF2-40B4-BE49-F238E27FC236}">
                  <a16:creationId xmlns:a16="http://schemas.microsoft.com/office/drawing/2014/main" id="{5AC6D34E-EA92-6E4D-87C7-F5F86F821BA2}"/>
                </a:ext>
              </a:extLst>
            </xdr:cNvPr>
            <xdr:cNvSpPr txBox="1"/>
          </xdr:nvSpPr>
          <xdr:spPr>
            <a:xfrm>
              <a:off x="9594907" y="13577810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50" b="1" i="0">
                  <a:latin typeface="Cambria Math" panose="02040503050406030204" pitchFamily="18" charset="0"/>
                </a:rPr>
                <a:t>𝒅_𝒊=𝟐𝑲|𝑸|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15</xdr:col>
      <xdr:colOff>142472</xdr:colOff>
      <xdr:row>95</xdr:row>
      <xdr:rowOff>19879</xdr:rowOff>
    </xdr:from>
    <xdr:ext cx="853502" cy="16587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5" name="TextBox 104">
              <a:extLst>
                <a:ext uri="{FF2B5EF4-FFF2-40B4-BE49-F238E27FC236}">
                  <a16:creationId xmlns:a16="http://schemas.microsoft.com/office/drawing/2014/main" id="{0337BEE0-54BF-9A44-B907-9F99145C919B}"/>
                </a:ext>
              </a:extLst>
            </xdr:cNvPr>
            <xdr:cNvSpPr txBox="1"/>
          </xdr:nvSpPr>
          <xdr:spPr>
            <a:xfrm>
              <a:off x="10633387" y="13569527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l-GR" sz="1050" b="1" i="1">
                        <a:latin typeface="Cambria Math" panose="02040503050406030204" pitchFamily="18" charset="0"/>
                      </a:rPr>
                      <m:t>𝜟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</m:oMath>
                </m:oMathPara>
              </a14:m>
              <a:endParaRPr lang="fr-CH" sz="1050" b="1"/>
            </a:p>
          </xdr:txBody>
        </xdr:sp>
      </mc:Choice>
      <mc:Fallback>
        <xdr:sp macro="" textlink="">
          <xdr:nvSpPr>
            <xdr:cNvPr id="105" name="TextBox 104">
              <a:extLst>
                <a:ext uri="{FF2B5EF4-FFF2-40B4-BE49-F238E27FC236}">
                  <a16:creationId xmlns:a16="http://schemas.microsoft.com/office/drawing/2014/main" id="{0337BEE0-54BF-9A44-B907-9F99145C919B}"/>
                </a:ext>
              </a:extLst>
            </xdr:cNvPr>
            <xdr:cNvSpPr txBox="1"/>
          </xdr:nvSpPr>
          <xdr:spPr>
            <a:xfrm>
              <a:off x="10633387" y="13569527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50" b="1" i="0">
                  <a:latin typeface="Cambria Math" panose="02040503050406030204" pitchFamily="18" charset="0"/>
                </a:rPr>
                <a:t>𝑸_𝒊=𝑸_𝟎+</a:t>
              </a:r>
              <a:r>
                <a:rPr lang="el-GR" sz="1050" b="1" i="0">
                  <a:latin typeface="Cambria Math" panose="02040503050406030204" pitchFamily="18" charset="0"/>
                </a:rPr>
                <a:t>𝜟</a:t>
              </a:r>
              <a:r>
                <a:rPr lang="en-US" sz="1050" b="1" i="0">
                  <a:latin typeface="Cambria Math" panose="02040503050406030204" pitchFamily="18" charset="0"/>
                </a:rPr>
                <a:t>𝑸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3</xdr:col>
      <xdr:colOff>82837</xdr:colOff>
      <xdr:row>94</xdr:row>
      <xdr:rowOff>183874</xdr:rowOff>
    </xdr:from>
    <xdr:ext cx="214161" cy="1896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6" name="TextBox 105">
              <a:extLst>
                <a:ext uri="{FF2B5EF4-FFF2-40B4-BE49-F238E27FC236}">
                  <a16:creationId xmlns:a16="http://schemas.microsoft.com/office/drawing/2014/main" id="{727E3EBD-4773-1541-8B57-59D35FA38967}"/>
                </a:ext>
              </a:extLst>
            </xdr:cNvPr>
            <xdr:cNvSpPr txBox="1"/>
          </xdr:nvSpPr>
          <xdr:spPr>
            <a:xfrm>
              <a:off x="2032555" y="13545705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>
        <xdr:sp macro="" textlink="">
          <xdr:nvSpPr>
            <xdr:cNvPr id="106" name="TextBox 105">
              <a:extLst>
                <a:ext uri="{FF2B5EF4-FFF2-40B4-BE49-F238E27FC236}">
                  <a16:creationId xmlns:a16="http://schemas.microsoft.com/office/drawing/2014/main" id="{727E3EBD-4773-1541-8B57-59D35FA38967}"/>
                </a:ext>
              </a:extLst>
            </xdr:cNvPr>
            <xdr:cNvSpPr txBox="1"/>
          </xdr:nvSpPr>
          <xdr:spPr>
            <a:xfrm>
              <a:off x="2032555" y="13545705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𝑸_𝟎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2</xdr:col>
      <xdr:colOff>256768</xdr:colOff>
      <xdr:row>95</xdr:row>
      <xdr:rowOff>9940</xdr:rowOff>
    </xdr:from>
    <xdr:ext cx="193964" cy="1896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7" name="TextBox 106">
              <a:extLst>
                <a:ext uri="{FF2B5EF4-FFF2-40B4-BE49-F238E27FC236}">
                  <a16:creationId xmlns:a16="http://schemas.microsoft.com/office/drawing/2014/main" id="{E5D40BDE-FB6B-8F47-A56B-7EA04CBEC90C}"/>
                </a:ext>
              </a:extLst>
            </xdr:cNvPr>
            <xdr:cNvSpPr txBox="1"/>
          </xdr:nvSpPr>
          <xdr:spPr>
            <a:xfrm>
              <a:off x="1410500" y="13559588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𝑲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>
        <xdr:sp macro="" textlink="">
          <xdr:nvSpPr>
            <xdr:cNvPr id="107" name="TextBox 106">
              <a:extLst>
                <a:ext uri="{FF2B5EF4-FFF2-40B4-BE49-F238E27FC236}">
                  <a16:creationId xmlns:a16="http://schemas.microsoft.com/office/drawing/2014/main" id="{E5D40BDE-FB6B-8F47-A56B-7EA04CBEC90C}"/>
                </a:ext>
              </a:extLst>
            </xdr:cNvPr>
            <xdr:cNvSpPr txBox="1"/>
          </xdr:nvSpPr>
          <xdr:spPr>
            <a:xfrm>
              <a:off x="1410500" y="13559588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𝑲_𝒊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11</xdr:col>
      <xdr:colOff>115968</xdr:colOff>
      <xdr:row>94</xdr:row>
      <xdr:rowOff>183874</xdr:rowOff>
    </xdr:from>
    <xdr:ext cx="214161" cy="1896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8" name="TextBox 107">
              <a:extLst>
                <a:ext uri="{FF2B5EF4-FFF2-40B4-BE49-F238E27FC236}">
                  <a16:creationId xmlns:a16="http://schemas.microsoft.com/office/drawing/2014/main" id="{D09C6E8E-D878-F04F-9AA8-0D03B4DA4E7F}"/>
                </a:ext>
              </a:extLst>
            </xdr:cNvPr>
            <xdr:cNvSpPr txBox="1"/>
          </xdr:nvSpPr>
          <xdr:spPr>
            <a:xfrm>
              <a:off x="7718081" y="13545705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>
        <xdr:sp macro="" textlink="">
          <xdr:nvSpPr>
            <xdr:cNvPr id="108" name="TextBox 107">
              <a:extLst>
                <a:ext uri="{FF2B5EF4-FFF2-40B4-BE49-F238E27FC236}">
                  <a16:creationId xmlns:a16="http://schemas.microsoft.com/office/drawing/2014/main" id="{D09C6E8E-D878-F04F-9AA8-0D03B4DA4E7F}"/>
                </a:ext>
              </a:extLst>
            </xdr:cNvPr>
            <xdr:cNvSpPr txBox="1"/>
          </xdr:nvSpPr>
          <xdr:spPr>
            <a:xfrm>
              <a:off x="7718081" y="13545705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𝑸_𝟎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10</xdr:col>
      <xdr:colOff>157377</xdr:colOff>
      <xdr:row>95</xdr:row>
      <xdr:rowOff>9940</xdr:rowOff>
    </xdr:from>
    <xdr:ext cx="193964" cy="1896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9" name="TextBox 108">
              <a:extLst>
                <a:ext uri="{FF2B5EF4-FFF2-40B4-BE49-F238E27FC236}">
                  <a16:creationId xmlns:a16="http://schemas.microsoft.com/office/drawing/2014/main" id="{389AD821-4EAC-784F-8325-654371394EDF}"/>
                </a:ext>
              </a:extLst>
            </xdr:cNvPr>
            <xdr:cNvSpPr txBox="1"/>
          </xdr:nvSpPr>
          <xdr:spPr>
            <a:xfrm>
              <a:off x="7035053" y="13559588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𝑲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>
        <xdr:sp macro="" textlink="">
          <xdr:nvSpPr>
            <xdr:cNvPr id="109" name="TextBox 108">
              <a:extLst>
                <a:ext uri="{FF2B5EF4-FFF2-40B4-BE49-F238E27FC236}">
                  <a16:creationId xmlns:a16="http://schemas.microsoft.com/office/drawing/2014/main" id="{389AD821-4EAC-784F-8325-654371394EDF}"/>
                </a:ext>
              </a:extLst>
            </xdr:cNvPr>
            <xdr:cNvSpPr txBox="1"/>
          </xdr:nvSpPr>
          <xdr:spPr>
            <a:xfrm>
              <a:off x="7035053" y="13559588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𝑲_𝒊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4</xdr:col>
      <xdr:colOff>48047</xdr:colOff>
      <xdr:row>106</xdr:row>
      <xdr:rowOff>173934</xdr:rowOff>
    </xdr:from>
    <xdr:ext cx="196912" cy="20217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0" name="TextBox 109">
              <a:extLst>
                <a:ext uri="{FF2B5EF4-FFF2-40B4-BE49-F238E27FC236}">
                  <a16:creationId xmlns:a16="http://schemas.microsoft.com/office/drawing/2014/main" id="{0D104E07-5A01-E848-9627-4556C6C2D6C9}"/>
                </a:ext>
              </a:extLst>
            </xdr:cNvPr>
            <xdr:cNvSpPr txBox="1"/>
          </xdr:nvSpPr>
          <xdr:spPr>
            <a:xfrm>
              <a:off x="2471779" y="13535765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𝒔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𝒊𝒋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>
        <xdr:sp macro="" textlink="">
          <xdr:nvSpPr>
            <xdr:cNvPr id="110" name="TextBox 109">
              <a:extLst>
                <a:ext uri="{FF2B5EF4-FFF2-40B4-BE49-F238E27FC236}">
                  <a16:creationId xmlns:a16="http://schemas.microsoft.com/office/drawing/2014/main" id="{0D104E07-5A01-E848-9627-4556C6C2D6C9}"/>
                </a:ext>
              </a:extLst>
            </xdr:cNvPr>
            <xdr:cNvSpPr txBox="1"/>
          </xdr:nvSpPr>
          <xdr:spPr>
            <a:xfrm>
              <a:off x="2471779" y="13535765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𝒔_𝒊𝒋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5</xdr:col>
      <xdr:colOff>44781</xdr:colOff>
      <xdr:row>107</xdr:row>
      <xdr:rowOff>15902</xdr:rowOff>
    </xdr:from>
    <xdr:ext cx="771750" cy="16587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1" name="TextBox 110">
              <a:extLst>
                <a:ext uri="{FF2B5EF4-FFF2-40B4-BE49-F238E27FC236}">
                  <a16:creationId xmlns:a16="http://schemas.microsoft.com/office/drawing/2014/main" id="{D7355922-DA8F-084C-979A-2F8681A14C42}"/>
                </a:ext>
              </a:extLst>
            </xdr:cNvPr>
            <xdr:cNvSpPr txBox="1"/>
          </xdr:nvSpPr>
          <xdr:spPr>
            <a:xfrm>
              <a:off x="2853091" y="13565550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𝒉</m:t>
                        </m:r>
                      </m:e>
                      <m:sub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fr-CH" sz="1050" b="1" i="1">
                        <a:latin typeface="Cambria Math" panose="02040503050406030204" pitchFamily="18" charset="0"/>
                      </a:rPr>
                      <m:t> = 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𝑲𝑸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>
        <xdr:sp macro="" textlink="">
          <xdr:nvSpPr>
            <xdr:cNvPr id="111" name="TextBox 110">
              <a:extLst>
                <a:ext uri="{FF2B5EF4-FFF2-40B4-BE49-F238E27FC236}">
                  <a16:creationId xmlns:a16="http://schemas.microsoft.com/office/drawing/2014/main" id="{D7355922-DA8F-084C-979A-2F8681A14C42}"/>
                </a:ext>
              </a:extLst>
            </xdr:cNvPr>
            <xdr:cNvSpPr txBox="1"/>
          </xdr:nvSpPr>
          <xdr:spPr>
            <a:xfrm>
              <a:off x="2853091" y="13565550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050" b="1" i="0">
                  <a:latin typeface="Cambria Math" panose="02040503050406030204" pitchFamily="18" charset="0"/>
                </a:rPr>
                <a:t>𝒉</a:t>
              </a:r>
              <a:r>
                <a:rPr lang="en-US" sz="1050" b="1" i="0">
                  <a:latin typeface="Cambria Math" panose="02040503050406030204" pitchFamily="18" charset="0"/>
                </a:rPr>
                <a:t>_</a:t>
              </a:r>
              <a:r>
                <a:rPr lang="fr-CH" sz="1050" b="1" i="0">
                  <a:latin typeface="Cambria Math" panose="02040503050406030204" pitchFamily="18" charset="0"/>
                </a:rPr>
                <a:t>𝒊  = 𝑲𝑸|𝑸|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6</xdr:col>
      <xdr:colOff>16574</xdr:colOff>
      <xdr:row>107</xdr:row>
      <xdr:rowOff>26505</xdr:rowOff>
    </xdr:from>
    <xdr:ext cx="695960" cy="16587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2" name="TextBox 111">
              <a:extLst>
                <a:ext uri="{FF2B5EF4-FFF2-40B4-BE49-F238E27FC236}">
                  <a16:creationId xmlns:a16="http://schemas.microsoft.com/office/drawing/2014/main" id="{5BDD06C2-C6D5-E54A-9DE4-504FDD66BCC3}"/>
                </a:ext>
              </a:extLst>
            </xdr:cNvPr>
            <xdr:cNvSpPr txBox="1"/>
          </xdr:nvSpPr>
          <xdr:spPr>
            <a:xfrm>
              <a:off x="3692419" y="13576153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𝑲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>
        <xdr:sp macro="" textlink="">
          <xdr:nvSpPr>
            <xdr:cNvPr id="112" name="TextBox 111">
              <a:extLst>
                <a:ext uri="{FF2B5EF4-FFF2-40B4-BE49-F238E27FC236}">
                  <a16:creationId xmlns:a16="http://schemas.microsoft.com/office/drawing/2014/main" id="{5BDD06C2-C6D5-E54A-9DE4-504FDD66BCC3}"/>
                </a:ext>
              </a:extLst>
            </xdr:cNvPr>
            <xdr:cNvSpPr txBox="1"/>
          </xdr:nvSpPr>
          <xdr:spPr>
            <a:xfrm>
              <a:off x="3692419" y="13576153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50" b="1" i="0">
                  <a:latin typeface="Cambria Math" panose="02040503050406030204" pitchFamily="18" charset="0"/>
                </a:rPr>
                <a:t>𝒅_𝒊=𝟐𝑲|𝑸|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7</xdr:col>
      <xdr:colOff>49702</xdr:colOff>
      <xdr:row>107</xdr:row>
      <xdr:rowOff>26505</xdr:rowOff>
    </xdr:from>
    <xdr:ext cx="853502" cy="16587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3" name="TextBox 112">
              <a:extLst>
                <a:ext uri="{FF2B5EF4-FFF2-40B4-BE49-F238E27FC236}">
                  <a16:creationId xmlns:a16="http://schemas.microsoft.com/office/drawing/2014/main" id="{4AD9ED6F-6746-1742-A287-95D04B2A35C5}"/>
                </a:ext>
              </a:extLst>
            </xdr:cNvPr>
            <xdr:cNvSpPr txBox="1"/>
          </xdr:nvSpPr>
          <xdr:spPr>
            <a:xfrm>
              <a:off x="4593082" y="13576153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l-GR" sz="1050" b="1" i="1">
                        <a:latin typeface="Cambria Math" panose="02040503050406030204" pitchFamily="18" charset="0"/>
                      </a:rPr>
                      <m:t>𝜟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</m:oMath>
                </m:oMathPara>
              </a14:m>
              <a:endParaRPr lang="fr-CH" sz="1050" b="1"/>
            </a:p>
          </xdr:txBody>
        </xdr:sp>
      </mc:Choice>
      <mc:Fallback>
        <xdr:sp macro="" textlink="">
          <xdr:nvSpPr>
            <xdr:cNvPr id="113" name="TextBox 112">
              <a:extLst>
                <a:ext uri="{FF2B5EF4-FFF2-40B4-BE49-F238E27FC236}">
                  <a16:creationId xmlns:a16="http://schemas.microsoft.com/office/drawing/2014/main" id="{4AD9ED6F-6746-1742-A287-95D04B2A35C5}"/>
                </a:ext>
              </a:extLst>
            </xdr:cNvPr>
            <xdr:cNvSpPr txBox="1"/>
          </xdr:nvSpPr>
          <xdr:spPr>
            <a:xfrm>
              <a:off x="4593082" y="13576153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50" b="1" i="0">
                  <a:latin typeface="Cambria Math" panose="02040503050406030204" pitchFamily="18" charset="0"/>
                </a:rPr>
                <a:t>𝑸_𝒊=𝑸_𝟎+</a:t>
              </a:r>
              <a:r>
                <a:rPr lang="el-GR" sz="1050" b="1" i="0">
                  <a:latin typeface="Cambria Math" panose="02040503050406030204" pitchFamily="18" charset="0"/>
                </a:rPr>
                <a:t>𝜟</a:t>
              </a:r>
              <a:r>
                <a:rPr lang="en-US" sz="1050" b="1" i="0">
                  <a:latin typeface="Cambria Math" panose="02040503050406030204" pitchFamily="18" charset="0"/>
                </a:rPr>
                <a:t>𝑸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12</xdr:col>
      <xdr:colOff>41423</xdr:colOff>
      <xdr:row>106</xdr:row>
      <xdr:rowOff>175591</xdr:rowOff>
    </xdr:from>
    <xdr:ext cx="196912" cy="20217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4" name="TextBox 113">
              <a:extLst>
                <a:ext uri="{FF2B5EF4-FFF2-40B4-BE49-F238E27FC236}">
                  <a16:creationId xmlns:a16="http://schemas.microsoft.com/office/drawing/2014/main" id="{0E39B405-704B-4943-B162-CAF8996DBA3D}"/>
                </a:ext>
              </a:extLst>
            </xdr:cNvPr>
            <xdr:cNvSpPr txBox="1"/>
          </xdr:nvSpPr>
          <xdr:spPr>
            <a:xfrm>
              <a:off x="8314310" y="13537422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𝒔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𝒊𝒋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>
        <xdr:sp macro="" textlink="">
          <xdr:nvSpPr>
            <xdr:cNvPr id="114" name="TextBox 113">
              <a:extLst>
                <a:ext uri="{FF2B5EF4-FFF2-40B4-BE49-F238E27FC236}">
                  <a16:creationId xmlns:a16="http://schemas.microsoft.com/office/drawing/2014/main" id="{0E39B405-704B-4943-B162-CAF8996DBA3D}"/>
                </a:ext>
              </a:extLst>
            </xdr:cNvPr>
            <xdr:cNvSpPr txBox="1"/>
          </xdr:nvSpPr>
          <xdr:spPr>
            <a:xfrm>
              <a:off x="8314310" y="13537422"/>
              <a:ext cx="196912" cy="2021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𝒔_𝒊𝒋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13</xdr:col>
      <xdr:colOff>62617</xdr:colOff>
      <xdr:row>107</xdr:row>
      <xdr:rowOff>17560</xdr:rowOff>
    </xdr:from>
    <xdr:ext cx="771750" cy="16587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5" name="TextBox 114">
              <a:extLst>
                <a:ext uri="{FF2B5EF4-FFF2-40B4-BE49-F238E27FC236}">
                  <a16:creationId xmlns:a16="http://schemas.microsoft.com/office/drawing/2014/main" id="{0FF2E85A-B685-854A-B2FC-ADD2C59B5B59}"/>
                </a:ext>
              </a:extLst>
            </xdr:cNvPr>
            <xdr:cNvSpPr txBox="1"/>
          </xdr:nvSpPr>
          <xdr:spPr>
            <a:xfrm>
              <a:off x="8702194" y="13567208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𝒉</m:t>
                        </m:r>
                      </m:e>
                      <m:sub>
                        <m:r>
                          <a:rPr lang="fr-CH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fr-CH" sz="1050" b="1" i="1">
                        <a:latin typeface="Cambria Math" panose="02040503050406030204" pitchFamily="18" charset="0"/>
                      </a:rPr>
                      <m:t> = 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𝑲𝑸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fr-CH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>
        <xdr:sp macro="" textlink="">
          <xdr:nvSpPr>
            <xdr:cNvPr id="115" name="TextBox 114">
              <a:extLst>
                <a:ext uri="{FF2B5EF4-FFF2-40B4-BE49-F238E27FC236}">
                  <a16:creationId xmlns:a16="http://schemas.microsoft.com/office/drawing/2014/main" id="{0FF2E85A-B685-854A-B2FC-ADD2C59B5B59}"/>
                </a:ext>
              </a:extLst>
            </xdr:cNvPr>
            <xdr:cNvSpPr txBox="1"/>
          </xdr:nvSpPr>
          <xdr:spPr>
            <a:xfrm>
              <a:off x="8702194" y="13567208"/>
              <a:ext cx="77175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050" b="1" i="0">
                  <a:latin typeface="Cambria Math" panose="02040503050406030204" pitchFamily="18" charset="0"/>
                </a:rPr>
                <a:t>𝒉</a:t>
              </a:r>
              <a:r>
                <a:rPr lang="en-US" sz="1050" b="1" i="0">
                  <a:latin typeface="Cambria Math" panose="02040503050406030204" pitchFamily="18" charset="0"/>
                </a:rPr>
                <a:t>_</a:t>
              </a:r>
              <a:r>
                <a:rPr lang="fr-CH" sz="1050" b="1" i="0">
                  <a:latin typeface="Cambria Math" panose="02040503050406030204" pitchFamily="18" charset="0"/>
                </a:rPr>
                <a:t>𝒊  = 𝑲𝑸|𝑸|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14</xdr:col>
      <xdr:colOff>43076</xdr:colOff>
      <xdr:row>107</xdr:row>
      <xdr:rowOff>28162</xdr:rowOff>
    </xdr:from>
    <xdr:ext cx="695960" cy="16587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6" name="TextBox 115">
              <a:extLst>
                <a:ext uri="{FF2B5EF4-FFF2-40B4-BE49-F238E27FC236}">
                  <a16:creationId xmlns:a16="http://schemas.microsoft.com/office/drawing/2014/main" id="{4E8F81E3-4565-4F48-A7DB-9CC4AA04A8B8}"/>
                </a:ext>
              </a:extLst>
            </xdr:cNvPr>
            <xdr:cNvSpPr txBox="1"/>
          </xdr:nvSpPr>
          <xdr:spPr>
            <a:xfrm>
              <a:off x="9594907" y="13577810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𝒅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𝟐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𝑲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|</m:t>
                    </m:r>
                  </m:oMath>
                </m:oMathPara>
              </a14:m>
              <a:endParaRPr lang="fr-CH" sz="1050" b="1"/>
            </a:p>
          </xdr:txBody>
        </xdr:sp>
      </mc:Choice>
      <mc:Fallback>
        <xdr:sp macro="" textlink="">
          <xdr:nvSpPr>
            <xdr:cNvPr id="116" name="TextBox 115">
              <a:extLst>
                <a:ext uri="{FF2B5EF4-FFF2-40B4-BE49-F238E27FC236}">
                  <a16:creationId xmlns:a16="http://schemas.microsoft.com/office/drawing/2014/main" id="{4E8F81E3-4565-4F48-A7DB-9CC4AA04A8B8}"/>
                </a:ext>
              </a:extLst>
            </xdr:cNvPr>
            <xdr:cNvSpPr txBox="1"/>
          </xdr:nvSpPr>
          <xdr:spPr>
            <a:xfrm>
              <a:off x="9594907" y="13577810"/>
              <a:ext cx="695960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50" b="1" i="0">
                  <a:latin typeface="Cambria Math" panose="02040503050406030204" pitchFamily="18" charset="0"/>
                </a:rPr>
                <a:t>𝒅_𝒊=𝟐𝑲|𝑸|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15</xdr:col>
      <xdr:colOff>142472</xdr:colOff>
      <xdr:row>107</xdr:row>
      <xdr:rowOff>19879</xdr:rowOff>
    </xdr:from>
    <xdr:ext cx="853502" cy="16587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7" name="TextBox 116">
              <a:extLst>
                <a:ext uri="{FF2B5EF4-FFF2-40B4-BE49-F238E27FC236}">
                  <a16:creationId xmlns:a16="http://schemas.microsoft.com/office/drawing/2014/main" id="{F4EB61FB-49F8-B04B-86BF-080AA8CDB3B9}"/>
                </a:ext>
              </a:extLst>
            </xdr:cNvPr>
            <xdr:cNvSpPr txBox="1"/>
          </xdr:nvSpPr>
          <xdr:spPr>
            <a:xfrm>
              <a:off x="10633387" y="13569527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n-US" sz="105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05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  <m:r>
                      <a:rPr lang="en-US" sz="1050" b="1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l-GR" sz="1050" b="1" i="1">
                        <a:latin typeface="Cambria Math" panose="02040503050406030204" pitchFamily="18" charset="0"/>
                      </a:rPr>
                      <m:t>𝜟</m:t>
                    </m:r>
                    <m:r>
                      <a:rPr lang="en-US" sz="1050" b="1" i="1">
                        <a:latin typeface="Cambria Math" panose="02040503050406030204" pitchFamily="18" charset="0"/>
                      </a:rPr>
                      <m:t>𝑸</m:t>
                    </m:r>
                  </m:oMath>
                </m:oMathPara>
              </a14:m>
              <a:endParaRPr lang="fr-CH" sz="1050" b="1"/>
            </a:p>
          </xdr:txBody>
        </xdr:sp>
      </mc:Choice>
      <mc:Fallback>
        <xdr:sp macro="" textlink="">
          <xdr:nvSpPr>
            <xdr:cNvPr id="117" name="TextBox 116">
              <a:extLst>
                <a:ext uri="{FF2B5EF4-FFF2-40B4-BE49-F238E27FC236}">
                  <a16:creationId xmlns:a16="http://schemas.microsoft.com/office/drawing/2014/main" id="{F4EB61FB-49F8-B04B-86BF-080AA8CDB3B9}"/>
                </a:ext>
              </a:extLst>
            </xdr:cNvPr>
            <xdr:cNvSpPr txBox="1"/>
          </xdr:nvSpPr>
          <xdr:spPr>
            <a:xfrm>
              <a:off x="10633387" y="13569527"/>
              <a:ext cx="853502" cy="16587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050" b="1" i="0">
                  <a:latin typeface="Cambria Math" panose="02040503050406030204" pitchFamily="18" charset="0"/>
                </a:rPr>
                <a:t>𝑸_𝒊=𝑸_𝟎+</a:t>
              </a:r>
              <a:r>
                <a:rPr lang="el-GR" sz="1050" b="1" i="0">
                  <a:latin typeface="Cambria Math" panose="02040503050406030204" pitchFamily="18" charset="0"/>
                </a:rPr>
                <a:t>𝜟</a:t>
              </a:r>
              <a:r>
                <a:rPr lang="en-US" sz="1050" b="1" i="0">
                  <a:latin typeface="Cambria Math" panose="02040503050406030204" pitchFamily="18" charset="0"/>
                </a:rPr>
                <a:t>𝑸</a:t>
              </a:r>
              <a:endParaRPr lang="fr-CH" sz="1050" b="1"/>
            </a:p>
          </xdr:txBody>
        </xdr:sp>
      </mc:Fallback>
    </mc:AlternateContent>
    <xdr:clientData/>
  </xdr:oneCellAnchor>
  <xdr:oneCellAnchor>
    <xdr:from>
      <xdr:col>3</xdr:col>
      <xdr:colOff>82837</xdr:colOff>
      <xdr:row>106</xdr:row>
      <xdr:rowOff>183874</xdr:rowOff>
    </xdr:from>
    <xdr:ext cx="214161" cy="1896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8" name="TextBox 117">
              <a:extLst>
                <a:ext uri="{FF2B5EF4-FFF2-40B4-BE49-F238E27FC236}">
                  <a16:creationId xmlns:a16="http://schemas.microsoft.com/office/drawing/2014/main" id="{4E471271-D9CE-014F-99A2-63F4C250498D}"/>
                </a:ext>
              </a:extLst>
            </xdr:cNvPr>
            <xdr:cNvSpPr txBox="1"/>
          </xdr:nvSpPr>
          <xdr:spPr>
            <a:xfrm>
              <a:off x="2032555" y="13545705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>
        <xdr:sp macro="" textlink="">
          <xdr:nvSpPr>
            <xdr:cNvPr id="118" name="TextBox 117">
              <a:extLst>
                <a:ext uri="{FF2B5EF4-FFF2-40B4-BE49-F238E27FC236}">
                  <a16:creationId xmlns:a16="http://schemas.microsoft.com/office/drawing/2014/main" id="{4E471271-D9CE-014F-99A2-63F4C250498D}"/>
                </a:ext>
              </a:extLst>
            </xdr:cNvPr>
            <xdr:cNvSpPr txBox="1"/>
          </xdr:nvSpPr>
          <xdr:spPr>
            <a:xfrm>
              <a:off x="2032555" y="13545705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𝑸_𝟎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2</xdr:col>
      <xdr:colOff>256768</xdr:colOff>
      <xdr:row>107</xdr:row>
      <xdr:rowOff>9940</xdr:rowOff>
    </xdr:from>
    <xdr:ext cx="193964" cy="1896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9" name="TextBox 118">
              <a:extLst>
                <a:ext uri="{FF2B5EF4-FFF2-40B4-BE49-F238E27FC236}">
                  <a16:creationId xmlns:a16="http://schemas.microsoft.com/office/drawing/2014/main" id="{439F508B-3F54-B446-893B-EC674DFCAA8C}"/>
                </a:ext>
              </a:extLst>
            </xdr:cNvPr>
            <xdr:cNvSpPr txBox="1"/>
          </xdr:nvSpPr>
          <xdr:spPr>
            <a:xfrm>
              <a:off x="1410500" y="13559588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𝑲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>
        <xdr:sp macro="" textlink="">
          <xdr:nvSpPr>
            <xdr:cNvPr id="119" name="TextBox 118">
              <a:extLst>
                <a:ext uri="{FF2B5EF4-FFF2-40B4-BE49-F238E27FC236}">
                  <a16:creationId xmlns:a16="http://schemas.microsoft.com/office/drawing/2014/main" id="{439F508B-3F54-B446-893B-EC674DFCAA8C}"/>
                </a:ext>
              </a:extLst>
            </xdr:cNvPr>
            <xdr:cNvSpPr txBox="1"/>
          </xdr:nvSpPr>
          <xdr:spPr>
            <a:xfrm>
              <a:off x="1410500" y="13559588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𝑲_𝒊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11</xdr:col>
      <xdr:colOff>115968</xdr:colOff>
      <xdr:row>106</xdr:row>
      <xdr:rowOff>183874</xdr:rowOff>
    </xdr:from>
    <xdr:ext cx="214161" cy="1896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20" name="TextBox 119">
              <a:extLst>
                <a:ext uri="{FF2B5EF4-FFF2-40B4-BE49-F238E27FC236}">
                  <a16:creationId xmlns:a16="http://schemas.microsoft.com/office/drawing/2014/main" id="{EB16B4DE-4D13-C044-A541-976275C74EDB}"/>
                </a:ext>
              </a:extLst>
            </xdr:cNvPr>
            <xdr:cNvSpPr txBox="1"/>
          </xdr:nvSpPr>
          <xdr:spPr>
            <a:xfrm>
              <a:off x="7718081" y="13545705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𝑸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𝟎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>
        <xdr:sp macro="" textlink="">
          <xdr:nvSpPr>
            <xdr:cNvPr id="120" name="TextBox 119">
              <a:extLst>
                <a:ext uri="{FF2B5EF4-FFF2-40B4-BE49-F238E27FC236}">
                  <a16:creationId xmlns:a16="http://schemas.microsoft.com/office/drawing/2014/main" id="{EB16B4DE-4D13-C044-A541-976275C74EDB}"/>
                </a:ext>
              </a:extLst>
            </xdr:cNvPr>
            <xdr:cNvSpPr txBox="1"/>
          </xdr:nvSpPr>
          <xdr:spPr>
            <a:xfrm>
              <a:off x="7718081" y="13545705"/>
              <a:ext cx="214161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𝑸_𝟎</a:t>
              </a:r>
              <a:endParaRPr lang="fr-CH" sz="1200" b="1"/>
            </a:p>
          </xdr:txBody>
        </xdr:sp>
      </mc:Fallback>
    </mc:AlternateContent>
    <xdr:clientData/>
  </xdr:oneCellAnchor>
  <xdr:oneCellAnchor>
    <xdr:from>
      <xdr:col>10</xdr:col>
      <xdr:colOff>157377</xdr:colOff>
      <xdr:row>107</xdr:row>
      <xdr:rowOff>9940</xdr:rowOff>
    </xdr:from>
    <xdr:ext cx="193964" cy="18960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21" name="TextBox 120">
              <a:extLst>
                <a:ext uri="{FF2B5EF4-FFF2-40B4-BE49-F238E27FC236}">
                  <a16:creationId xmlns:a16="http://schemas.microsoft.com/office/drawing/2014/main" id="{9E894FC9-2A86-DE43-9517-F87CFEE5F9FB}"/>
                </a:ext>
              </a:extLst>
            </xdr:cNvPr>
            <xdr:cNvSpPr txBox="1"/>
          </xdr:nvSpPr>
          <xdr:spPr>
            <a:xfrm>
              <a:off x="7035053" y="13559588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𝑲</m:t>
                        </m:r>
                      </m:e>
                      <m:sub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𝒊</m:t>
                        </m:r>
                      </m:sub>
                    </m:sSub>
                  </m:oMath>
                </m:oMathPara>
              </a14:m>
              <a:endParaRPr lang="fr-CH" sz="1200" b="1"/>
            </a:p>
          </xdr:txBody>
        </xdr:sp>
      </mc:Choice>
      <mc:Fallback>
        <xdr:sp macro="" textlink="">
          <xdr:nvSpPr>
            <xdr:cNvPr id="121" name="TextBox 120">
              <a:extLst>
                <a:ext uri="{FF2B5EF4-FFF2-40B4-BE49-F238E27FC236}">
                  <a16:creationId xmlns:a16="http://schemas.microsoft.com/office/drawing/2014/main" id="{9E894FC9-2A86-DE43-9517-F87CFEE5F9FB}"/>
                </a:ext>
              </a:extLst>
            </xdr:cNvPr>
            <xdr:cNvSpPr txBox="1"/>
          </xdr:nvSpPr>
          <xdr:spPr>
            <a:xfrm>
              <a:off x="7035053" y="13559588"/>
              <a:ext cx="193964" cy="1896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200" b="1" i="0">
                  <a:latin typeface="Cambria Math" panose="02040503050406030204" pitchFamily="18" charset="0"/>
                </a:rPr>
                <a:t>𝑲_𝒊</a:t>
              </a:r>
              <a:endParaRPr lang="fr-CH" sz="1200" b="1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B746F-3710-4A24-B8F1-C1F6AE0AC6B2}">
  <dimension ref="B2:P113"/>
  <sheetViews>
    <sheetView showGridLines="0" tabSelected="1" zoomScale="142" zoomScaleNormal="85" workbookViewId="0">
      <selection activeCell="H6" sqref="H6"/>
    </sheetView>
  </sheetViews>
  <sheetFormatPr baseColWidth="10" defaultColWidth="8.83203125" defaultRowHeight="15" x14ac:dyDescent="0.2"/>
  <cols>
    <col min="2" max="2" width="6.33203125" bestFit="1" customWidth="1"/>
    <col min="3" max="3" width="10.5" customWidth="1"/>
    <col min="4" max="4" width="6.1640625" bestFit="1" customWidth="1"/>
    <col min="5" max="5" width="5" bestFit="1" customWidth="1"/>
    <col min="6" max="7" width="11.33203125" customWidth="1"/>
    <col min="8" max="8" width="15.1640625" customWidth="1"/>
    <col min="9" max="9" width="10.5" customWidth="1"/>
    <col min="10" max="10" width="5" bestFit="1" customWidth="1"/>
    <col min="11" max="11" width="9.5" bestFit="1" customWidth="1"/>
    <col min="13" max="13" width="4.83203125" bestFit="1" customWidth="1"/>
    <col min="14" max="14" width="12" customWidth="1"/>
    <col min="15" max="15" width="12.33203125" customWidth="1"/>
    <col min="16" max="16" width="17.83203125" customWidth="1"/>
  </cols>
  <sheetData>
    <row r="2" spans="2:16" ht="32" x14ac:dyDescent="0.2">
      <c r="B2" s="3" t="s">
        <v>5</v>
      </c>
      <c r="C2" s="4" t="s">
        <v>11</v>
      </c>
      <c r="D2" s="3" t="s">
        <v>12</v>
      </c>
      <c r="E2" s="3" t="s">
        <v>13</v>
      </c>
    </row>
    <row r="3" spans="2:16" x14ac:dyDescent="0.2">
      <c r="B3" s="1" t="s">
        <v>6</v>
      </c>
      <c r="C3" s="2">
        <v>0.15</v>
      </c>
      <c r="D3" s="1">
        <v>300</v>
      </c>
      <c r="E3" s="1">
        <v>0.02</v>
      </c>
    </row>
    <row r="4" spans="2:16" x14ac:dyDescent="0.2">
      <c r="B4" s="1" t="s">
        <v>7</v>
      </c>
      <c r="C4" s="2">
        <v>0.1</v>
      </c>
      <c r="D4" s="1">
        <v>200</v>
      </c>
      <c r="E4" s="1">
        <v>0.02</v>
      </c>
    </row>
    <row r="5" spans="2:16" x14ac:dyDescent="0.2">
      <c r="B5" s="1" t="s">
        <v>8</v>
      </c>
      <c r="C5" s="2">
        <v>0.1</v>
      </c>
      <c r="D5" s="1">
        <v>300</v>
      </c>
      <c r="E5" s="1">
        <v>0.02</v>
      </c>
    </row>
    <row r="6" spans="2:16" x14ac:dyDescent="0.2">
      <c r="B6" s="1" t="s">
        <v>9</v>
      </c>
      <c r="C6" s="2">
        <v>0.15</v>
      </c>
      <c r="D6" s="1">
        <v>200</v>
      </c>
      <c r="E6" s="1">
        <v>0.02</v>
      </c>
    </row>
    <row r="7" spans="2:16" x14ac:dyDescent="0.2">
      <c r="B7" s="1" t="s">
        <v>10</v>
      </c>
      <c r="C7" s="2">
        <v>0.1</v>
      </c>
      <c r="D7" s="1">
        <v>360</v>
      </c>
      <c r="E7" s="1">
        <v>0.02</v>
      </c>
    </row>
    <row r="10" spans="2:16" x14ac:dyDescent="0.2">
      <c r="B10" s="10" t="s">
        <v>0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2:16" x14ac:dyDescent="0.2">
      <c r="B11" s="10" t="s">
        <v>14</v>
      </c>
      <c r="C11" s="10"/>
      <c r="D11" s="10"/>
      <c r="E11" s="10"/>
      <c r="F11" s="10"/>
      <c r="G11" s="10"/>
      <c r="H11" s="10"/>
      <c r="I11" s="5"/>
      <c r="J11" s="10" t="s">
        <v>19</v>
      </c>
      <c r="K11" s="10"/>
      <c r="L11" s="10"/>
      <c r="M11" s="10"/>
      <c r="N11" s="10"/>
      <c r="O11" s="10"/>
      <c r="P11" s="10"/>
    </row>
    <row r="12" spans="2:16" x14ac:dyDescent="0.2">
      <c r="B12" s="7" t="s">
        <v>1</v>
      </c>
      <c r="C12" s="7"/>
      <c r="D12" s="7"/>
      <c r="E12" s="7"/>
      <c r="F12" s="7"/>
      <c r="G12" s="7"/>
      <c r="H12" s="7"/>
      <c r="I12" s="7"/>
      <c r="J12" s="7" t="s">
        <v>1</v>
      </c>
      <c r="K12" s="7"/>
      <c r="L12" s="7"/>
      <c r="M12" s="7"/>
      <c r="N12" s="7"/>
      <c r="O12" s="7"/>
      <c r="P12" s="7"/>
    </row>
    <row r="13" spans="2:16" x14ac:dyDescent="0.2">
      <c r="B13" s="1" t="s">
        <v>2</v>
      </c>
      <c r="C13" s="2">
        <f>8*E5*D5/(PI()^2*9.81*C5^5)</f>
        <v>49576.114320409892</v>
      </c>
      <c r="D13" s="1">
        <v>0.4</v>
      </c>
      <c r="E13" s="1">
        <v>-1</v>
      </c>
      <c r="F13" s="2">
        <f>E13*C13*D13*ABS(D13)</f>
        <v>-7932.1782912655835</v>
      </c>
      <c r="G13" s="2">
        <f>2*C13*ABS(D13)</f>
        <v>39660.891456327918</v>
      </c>
      <c r="H13" s="6">
        <f>+D13+E13*$F$17</f>
        <v>0.2540427004052585</v>
      </c>
      <c r="I13" s="1"/>
      <c r="J13" s="1" t="s">
        <v>17</v>
      </c>
      <c r="K13" s="2">
        <f>8*E3*D3/(PI()^2*9.81*C3^5)</f>
        <v>6528.5418035107714</v>
      </c>
      <c r="L13" s="1">
        <v>0.1</v>
      </c>
      <c r="M13" s="1">
        <v>1</v>
      </c>
      <c r="N13" s="2">
        <f>M13*K13*L13*ABS(L13)</f>
        <v>65.285418035107725</v>
      </c>
      <c r="O13" s="2">
        <f>2*K13*ABS(L13)</f>
        <v>1305.7083607021543</v>
      </c>
      <c r="P13" s="6">
        <f>+L13+M13*$N$17</f>
        <v>0.1100494233937397</v>
      </c>
    </row>
    <row r="14" spans="2:16" x14ac:dyDescent="0.2">
      <c r="B14" s="1" t="s">
        <v>3</v>
      </c>
      <c r="C14" s="2">
        <f>8*E6*D6/(PI()^2*9.81*C6^5)</f>
        <v>4352.3612023405149</v>
      </c>
      <c r="D14" s="1">
        <v>0.4</v>
      </c>
      <c r="E14" s="1">
        <v>-1</v>
      </c>
      <c r="F14" s="2">
        <f>E14*C14*D14*ABS(D14)</f>
        <v>-696.3777923744824</v>
      </c>
      <c r="G14" s="2">
        <f t="shared" ref="G14:G15" si="0">2*C14*ABS(D14)</f>
        <v>3481.888961872412</v>
      </c>
      <c r="H14" s="6">
        <f>+D14+E14*$F$17</f>
        <v>0.2540427004052585</v>
      </c>
      <c r="I14" s="1"/>
      <c r="J14" s="1" t="s">
        <v>18</v>
      </c>
      <c r="K14" s="2">
        <f>8*E4*D4/(PI()^2*9.81*C4^5)</f>
        <v>33050.742880273261</v>
      </c>
      <c r="L14" s="1">
        <v>0.1</v>
      </c>
      <c r="M14" s="1">
        <v>1</v>
      </c>
      <c r="N14" s="2">
        <f>M14*K14*L14*ABS(L14)</f>
        <v>330.50742880273265</v>
      </c>
      <c r="O14" s="2">
        <f>2*K14*ABS(L14)</f>
        <v>6610.1485760546529</v>
      </c>
      <c r="P14" s="6">
        <f>+L14+M14*$N$17</f>
        <v>0.1100494233937397</v>
      </c>
    </row>
    <row r="15" spans="2:16" x14ac:dyDescent="0.2">
      <c r="B15" s="1" t="s">
        <v>4</v>
      </c>
      <c r="C15" s="2">
        <f>8*E7*D7/(PI()^2*9.81*C7^5)</f>
        <v>59491.337184491866</v>
      </c>
      <c r="D15" s="1">
        <v>0.1</v>
      </c>
      <c r="E15" s="1">
        <v>1</v>
      </c>
      <c r="F15" s="2">
        <f>E15*C15*D15*ABS(D15)</f>
        <v>594.91337184491874</v>
      </c>
      <c r="G15" s="2">
        <f t="shared" si="0"/>
        <v>11898.267436898373</v>
      </c>
      <c r="H15" s="8">
        <f>+D15+E15*$F$17+M15*N17</f>
        <v>0.23590787620100181</v>
      </c>
      <c r="I15" s="1"/>
      <c r="J15" s="1" t="s">
        <v>4</v>
      </c>
      <c r="K15" s="2">
        <f>8*E7*D7/(PI()^2*9.81*C7^5)</f>
        <v>59491.337184491866</v>
      </c>
      <c r="L15" s="1">
        <v>0.1</v>
      </c>
      <c r="M15" s="1">
        <v>-1</v>
      </c>
      <c r="N15" s="2">
        <f>M15*K15*L15*ABS(L15)</f>
        <v>-594.91337184491874</v>
      </c>
      <c r="O15" s="2">
        <f t="shared" ref="O15" si="1">2*K15*ABS(L15)</f>
        <v>11898.267436898373</v>
      </c>
      <c r="P15" s="8">
        <f>+L15+E15*$F$17+M15*N17</f>
        <v>0.23590787620100181</v>
      </c>
    </row>
    <row r="16" spans="2:16" x14ac:dyDescent="0.2">
      <c r="E16" s="1" t="s">
        <v>15</v>
      </c>
      <c r="F16" s="2">
        <f>SUM(F13:F15)</f>
        <v>-8033.6427117951471</v>
      </c>
      <c r="G16" s="2">
        <f>SUM(G13:G15)</f>
        <v>55041.047855098703</v>
      </c>
      <c r="M16" s="1" t="s">
        <v>15</v>
      </c>
      <c r="N16" s="2">
        <f>SUM(N13:N15)</f>
        <v>-199.12052500707836</v>
      </c>
      <c r="O16" s="2">
        <f>SUM(O13:O15)</f>
        <v>19814.124373655181</v>
      </c>
    </row>
    <row r="17" spans="2:16" x14ac:dyDescent="0.2">
      <c r="E17" s="1" t="s">
        <v>16</v>
      </c>
      <c r="F17" s="9">
        <f>-F16/G16</f>
        <v>0.14595729959474152</v>
      </c>
      <c r="M17" s="1" t="s">
        <v>16</v>
      </c>
      <c r="N17" s="9">
        <f>-N16/O16</f>
        <v>1.0049423393739701E-2</v>
      </c>
    </row>
    <row r="22" spans="2:16" x14ac:dyDescent="0.2">
      <c r="B22" s="10" t="s">
        <v>20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2:16" x14ac:dyDescent="0.2">
      <c r="B23" s="10" t="s">
        <v>14</v>
      </c>
      <c r="C23" s="10"/>
      <c r="D23" s="10"/>
      <c r="E23" s="10"/>
      <c r="F23" s="10"/>
      <c r="G23" s="10"/>
      <c r="H23" s="10"/>
      <c r="I23" s="5"/>
      <c r="J23" s="10" t="s">
        <v>19</v>
      </c>
      <c r="K23" s="10"/>
      <c r="L23" s="10"/>
      <c r="M23" s="10"/>
      <c r="N23" s="10"/>
      <c r="O23" s="10"/>
      <c r="P23" s="10"/>
    </row>
    <row r="24" spans="2:16" x14ac:dyDescent="0.2">
      <c r="B24" s="7" t="s">
        <v>1</v>
      </c>
      <c r="C24" s="7"/>
      <c r="D24" s="7"/>
      <c r="E24" s="7"/>
      <c r="F24" s="7"/>
      <c r="G24" s="7"/>
      <c r="H24" s="7"/>
      <c r="I24" s="7"/>
      <c r="J24" s="7" t="s">
        <v>1</v>
      </c>
      <c r="K24" s="7"/>
      <c r="L24" s="7"/>
      <c r="M24" s="7"/>
      <c r="N24" s="7"/>
      <c r="O24" s="7"/>
      <c r="P24" s="7"/>
    </row>
    <row r="25" spans="2:16" x14ac:dyDescent="0.2">
      <c r="B25" s="1" t="s">
        <v>2</v>
      </c>
      <c r="C25" s="2">
        <v>49576.114320409892</v>
      </c>
      <c r="D25" s="6">
        <f>+H13</f>
        <v>0.2540427004052585</v>
      </c>
      <c r="E25" s="1">
        <v>-1</v>
      </c>
      <c r="F25" s="2">
        <f>E25*C25*D25*ABS(D25)</f>
        <v>-3199.5280773366062</v>
      </c>
      <c r="G25" s="2">
        <f>2*C25*ABS(D25)</f>
        <v>25188.89991511347</v>
      </c>
      <c r="H25" s="6">
        <f>+D25+E25*F29</f>
        <v>0.25098557728117049</v>
      </c>
      <c r="I25" s="1"/>
      <c r="J25" s="1" t="s">
        <v>17</v>
      </c>
      <c r="K25" s="2">
        <v>6528.5418035107714</v>
      </c>
      <c r="L25" s="6">
        <f>+P13</f>
        <v>0.1100494233937397</v>
      </c>
      <c r="M25" s="1">
        <v>1</v>
      </c>
      <c r="N25" s="2">
        <f>M25*K25*L25*ABS(L25)</f>
        <v>79.066357561827843</v>
      </c>
      <c r="O25" s="2">
        <f>2*K25*ABS(L25)</f>
        <v>1436.9245221565718</v>
      </c>
      <c r="P25" s="6">
        <f>+L25+M25*N29</f>
        <v>0.18703365191619664</v>
      </c>
    </row>
    <row r="26" spans="2:16" x14ac:dyDescent="0.2">
      <c r="B26" s="1" t="s">
        <v>3</v>
      </c>
      <c r="C26" s="2">
        <v>4352.3612023405149</v>
      </c>
      <c r="D26" s="6">
        <f>+H14</f>
        <v>0.2540427004052585</v>
      </c>
      <c r="E26" s="1">
        <v>-1</v>
      </c>
      <c r="F26" s="2">
        <f>E26*C26*D26*ABS(D26)</f>
        <v>-280.89135384025093</v>
      </c>
      <c r="G26" s="2">
        <f t="shared" ref="G26:G27" si="2">2*C26*ABS(D26)</f>
        <v>2211.371185963324</v>
      </c>
      <c r="H26" s="6">
        <f>+D26+E26*F29</f>
        <v>0.25098557728117049</v>
      </c>
      <c r="I26" s="1"/>
      <c r="J26" s="1" t="s">
        <v>18</v>
      </c>
      <c r="K26" s="2">
        <v>33050.742880273261</v>
      </c>
      <c r="L26" s="6">
        <f>+P14</f>
        <v>0.1100494233937397</v>
      </c>
      <c r="M26" s="1">
        <v>1</v>
      </c>
      <c r="N26" s="2">
        <f>M26*K26*L26*ABS(L26)</f>
        <v>400.27343515675318</v>
      </c>
      <c r="O26" s="2">
        <f>2*K26*ABS(L26)</f>
        <v>7274.4303934176405</v>
      </c>
      <c r="P26" s="6">
        <f>+L26+M26*N29</f>
        <v>0.18703365191619664</v>
      </c>
    </row>
    <row r="27" spans="2:16" x14ac:dyDescent="0.2">
      <c r="B27" s="1" t="s">
        <v>4</v>
      </c>
      <c r="C27" s="2">
        <v>59491.337184491866</v>
      </c>
      <c r="D27" s="6">
        <f>+H15</f>
        <v>0.23590787620100181</v>
      </c>
      <c r="E27" s="1">
        <v>1</v>
      </c>
      <c r="F27" s="2">
        <f>E27*C27*D27*ABS(D27)</f>
        <v>3310.8431926274338</v>
      </c>
      <c r="G27" s="2">
        <f t="shared" si="2"/>
        <v>28068.950015102328</v>
      </c>
      <c r="H27" s="8">
        <f>+D27+E27*$F$29+M27*N29</f>
        <v>0.1619807708026329</v>
      </c>
      <c r="I27" s="1"/>
      <c r="J27" s="1" t="s">
        <v>4</v>
      </c>
      <c r="K27" s="2">
        <v>59491.337184491866</v>
      </c>
      <c r="L27" s="6">
        <f>+P15</f>
        <v>0.23590787620100181</v>
      </c>
      <c r="M27" s="1">
        <v>-1</v>
      </c>
      <c r="N27" s="2">
        <f>M27*K27*L27*ABS(L27)</f>
        <v>-3310.8431926274338</v>
      </c>
      <c r="O27" s="2">
        <f t="shared" ref="O27" si="3">2*K27*ABS(L27)</f>
        <v>28068.950015102328</v>
      </c>
      <c r="P27" s="8">
        <f>+L27+E27*F29+M27*N29</f>
        <v>0.1619807708026329</v>
      </c>
    </row>
    <row r="28" spans="2:16" x14ac:dyDescent="0.2">
      <c r="E28" s="1" t="s">
        <v>15</v>
      </c>
      <c r="F28" s="2">
        <f>SUM(F25:F27)</f>
        <v>-169.57623854942312</v>
      </c>
      <c r="G28" s="2">
        <f>SUM(G25:G27)</f>
        <v>55469.22111617912</v>
      </c>
      <c r="M28" s="1" t="s">
        <v>15</v>
      </c>
      <c r="N28" s="2">
        <f>SUM(N25:N27)</f>
        <v>-2831.5033999088528</v>
      </c>
      <c r="O28" s="2">
        <f>SUM(O25:O27)</f>
        <v>36780.304930676539</v>
      </c>
    </row>
    <row r="29" spans="2:16" x14ac:dyDescent="0.2">
      <c r="E29" s="1" t="s">
        <v>16</v>
      </c>
      <c r="F29" s="9">
        <f>-F28/G28</f>
        <v>3.0571231240880282E-3</v>
      </c>
      <c r="M29" s="1" t="s">
        <v>16</v>
      </c>
      <c r="N29" s="9">
        <f>-N28/O28</f>
        <v>7.6984228522456954E-2</v>
      </c>
    </row>
    <row r="34" spans="2:16" x14ac:dyDescent="0.2">
      <c r="B34" s="10" t="s">
        <v>21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2:16" x14ac:dyDescent="0.2">
      <c r="B35" s="10" t="s">
        <v>14</v>
      </c>
      <c r="C35" s="10"/>
      <c r="D35" s="10"/>
      <c r="E35" s="10"/>
      <c r="F35" s="10"/>
      <c r="G35" s="10"/>
      <c r="H35" s="10"/>
      <c r="I35" s="5"/>
      <c r="J35" s="10" t="s">
        <v>19</v>
      </c>
      <c r="K35" s="10"/>
      <c r="L35" s="10"/>
      <c r="M35" s="10"/>
      <c r="N35" s="10"/>
      <c r="O35" s="10"/>
      <c r="P35" s="10"/>
    </row>
    <row r="36" spans="2:16" x14ac:dyDescent="0.2">
      <c r="B36" s="7" t="s">
        <v>1</v>
      </c>
      <c r="C36" s="7"/>
      <c r="D36" s="7"/>
      <c r="E36" s="7"/>
      <c r="F36" s="7"/>
      <c r="G36" s="7"/>
      <c r="H36" s="7"/>
      <c r="I36" s="7"/>
      <c r="J36" s="7" t="s">
        <v>1</v>
      </c>
      <c r="K36" s="7"/>
      <c r="L36" s="7"/>
      <c r="M36" s="7"/>
      <c r="N36" s="7"/>
      <c r="O36" s="7"/>
      <c r="P36" s="7"/>
    </row>
    <row r="37" spans="2:16" x14ac:dyDescent="0.2">
      <c r="B37" s="1" t="s">
        <v>2</v>
      </c>
      <c r="C37" s="2">
        <v>49576.114320409892</v>
      </c>
      <c r="D37" s="6">
        <f>+H25</f>
        <v>0.25098557728117049</v>
      </c>
      <c r="E37" s="1">
        <v>-1</v>
      </c>
      <c r="F37" s="2">
        <f>E37*C37*D37*ABS(D37)</f>
        <v>-3122.9858473892432</v>
      </c>
      <c r="G37" s="2">
        <f>2*C37*ABS(D37)</f>
        <v>24885.779344130759</v>
      </c>
      <c r="H37" s="6">
        <f>+D37+E37*F41</f>
        <v>0.21136320051369092</v>
      </c>
      <c r="I37" s="1"/>
      <c r="J37" s="1" t="s">
        <v>17</v>
      </c>
      <c r="K37" s="2">
        <v>6528.5418035107714</v>
      </c>
      <c r="L37" s="6">
        <f>+P25</f>
        <v>0.18703365191619664</v>
      </c>
      <c r="M37" s="1">
        <v>1</v>
      </c>
      <c r="N37" s="2">
        <f>M37*K37*L37*ABS(L37)</f>
        <v>228.37875275040497</v>
      </c>
      <c r="O37" s="2">
        <f>2*K37*ABS(L37)</f>
        <v>2442.1140303963443</v>
      </c>
      <c r="P37" s="6">
        <f>+L37+M37*N41</f>
        <v>0.19220921072356936</v>
      </c>
    </row>
    <row r="38" spans="2:16" x14ac:dyDescent="0.2">
      <c r="B38" s="1" t="s">
        <v>3</v>
      </c>
      <c r="C38" s="2">
        <v>4352.3612023405149</v>
      </c>
      <c r="D38" s="6">
        <f>+H26</f>
        <v>0.25098557728117049</v>
      </c>
      <c r="E38" s="1">
        <v>-1</v>
      </c>
      <c r="F38" s="2">
        <f>E38*C38*D38*ABS(D38)</f>
        <v>-274.17159702731374</v>
      </c>
      <c r="G38" s="2">
        <f t="shared" ref="G38:G39" si="4">2*C38*ABS(D38)</f>
        <v>2184.7597778112067</v>
      </c>
      <c r="H38" s="6">
        <f>+D38+E38*F41</f>
        <v>0.21136320051369092</v>
      </c>
      <c r="I38" s="1"/>
      <c r="J38" s="1" t="s">
        <v>18</v>
      </c>
      <c r="K38" s="2">
        <v>33050.742880273261</v>
      </c>
      <c r="L38" s="6">
        <f>+P26</f>
        <v>0.18703365191619664</v>
      </c>
      <c r="M38" s="1">
        <v>1</v>
      </c>
      <c r="N38" s="2">
        <f>M38*K38*L38*ABS(L38)</f>
        <v>1156.1674357989245</v>
      </c>
      <c r="O38" s="2">
        <f>2*K38*ABS(L38)</f>
        <v>12363.202278881487</v>
      </c>
      <c r="P38" s="6">
        <f>+L38+M38*N41</f>
        <v>0.19220921072356936</v>
      </c>
    </row>
    <row r="39" spans="2:16" x14ac:dyDescent="0.2">
      <c r="B39" s="1" t="s">
        <v>4</v>
      </c>
      <c r="C39" s="2">
        <v>59491.337184491866</v>
      </c>
      <c r="D39" s="6">
        <f>+H27</f>
        <v>0.1619807708026329</v>
      </c>
      <c r="E39" s="1">
        <v>1</v>
      </c>
      <c r="F39" s="2">
        <f>E39*C39*D39*ABS(D39)</f>
        <v>1560.9200285721918</v>
      </c>
      <c r="G39" s="2">
        <f t="shared" si="4"/>
        <v>19272.905306446657</v>
      </c>
      <c r="H39" s="8">
        <f>+D39+E39*F41+M39*N41</f>
        <v>0.19642758876273975</v>
      </c>
      <c r="I39" s="1"/>
      <c r="J39" s="1" t="s">
        <v>4</v>
      </c>
      <c r="K39" s="2">
        <v>59491.337184491866</v>
      </c>
      <c r="L39" s="6">
        <f>+P27</f>
        <v>0.1619807708026329</v>
      </c>
      <c r="M39" s="1">
        <v>-1</v>
      </c>
      <c r="N39" s="2">
        <f>M39*K39*L39*ABS(L39)</f>
        <v>-1560.9200285721918</v>
      </c>
      <c r="O39" s="2">
        <f t="shared" ref="O39" si="5">2*K39*ABS(L39)</f>
        <v>19272.905306446657</v>
      </c>
      <c r="P39" s="8">
        <f>+L39+E39*F41+M39*N41</f>
        <v>0.19642758876273975</v>
      </c>
    </row>
    <row r="40" spans="2:16" x14ac:dyDescent="0.2">
      <c r="E40" s="1" t="s">
        <v>15</v>
      </c>
      <c r="F40" s="2">
        <f>SUM(F37:F39)</f>
        <v>-1836.2374158443654</v>
      </c>
      <c r="G40" s="2">
        <f>SUM(G37:G39)</f>
        <v>46343.444428388626</v>
      </c>
      <c r="M40" s="1" t="s">
        <v>15</v>
      </c>
      <c r="N40" s="2">
        <f>SUM(N37:N39)</f>
        <v>-176.37384002286217</v>
      </c>
      <c r="O40" s="2">
        <f>SUM(O37:O39)</f>
        <v>34078.221615724484</v>
      </c>
    </row>
    <row r="41" spans="2:16" x14ac:dyDescent="0.2">
      <c r="E41" s="1" t="s">
        <v>16</v>
      </c>
      <c r="F41" s="9">
        <f>-F40/G40</f>
        <v>3.962237676747956E-2</v>
      </c>
      <c r="M41" s="1" t="s">
        <v>16</v>
      </c>
      <c r="N41" s="9">
        <f>-N40/O40</f>
        <v>5.1755588073727175E-3</v>
      </c>
    </row>
    <row r="46" spans="2:16" x14ac:dyDescent="0.2">
      <c r="B46" s="10" t="s">
        <v>22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2:16" x14ac:dyDescent="0.2">
      <c r="B47" s="10" t="s">
        <v>14</v>
      </c>
      <c r="C47" s="10"/>
      <c r="D47" s="10"/>
      <c r="E47" s="10"/>
      <c r="F47" s="10"/>
      <c r="G47" s="10"/>
      <c r="H47" s="10"/>
      <c r="I47" s="5"/>
      <c r="J47" s="10" t="s">
        <v>19</v>
      </c>
      <c r="K47" s="10"/>
      <c r="L47" s="10"/>
      <c r="M47" s="10"/>
      <c r="N47" s="10"/>
      <c r="O47" s="10"/>
      <c r="P47" s="10"/>
    </row>
    <row r="48" spans="2:16" x14ac:dyDescent="0.2">
      <c r="B48" s="7" t="s">
        <v>1</v>
      </c>
      <c r="C48" s="7"/>
      <c r="D48" s="7"/>
      <c r="E48" s="7"/>
      <c r="F48" s="7"/>
      <c r="G48" s="7"/>
      <c r="H48" s="7"/>
      <c r="I48" s="7"/>
      <c r="J48" s="7" t="s">
        <v>1</v>
      </c>
      <c r="K48" s="7"/>
      <c r="L48" s="7"/>
      <c r="M48" s="7"/>
      <c r="N48" s="7"/>
      <c r="O48" s="7"/>
      <c r="P48" s="7"/>
    </row>
    <row r="49" spans="2:16" x14ac:dyDescent="0.2">
      <c r="B49" s="1" t="s">
        <v>2</v>
      </c>
      <c r="C49" s="2">
        <v>49576.114320409892</v>
      </c>
      <c r="D49" s="6">
        <f>+H37</f>
        <v>0.21136320051369092</v>
      </c>
      <c r="E49" s="1">
        <v>-1</v>
      </c>
      <c r="F49" s="2">
        <f>E49*C49*D49*ABS(D49)</f>
        <v>-2214.7832870922352</v>
      </c>
      <c r="G49" s="2">
        <f>2*C49*ABS(D49)</f>
        <v>20957.13238358892</v>
      </c>
      <c r="H49" s="6">
        <f>+D49+E49*F53</f>
        <v>0.20889786630581492</v>
      </c>
      <c r="I49" s="1"/>
      <c r="J49" s="1" t="s">
        <v>17</v>
      </c>
      <c r="K49" s="2">
        <v>6528.5418035107714</v>
      </c>
      <c r="L49" s="6">
        <f>+P37</f>
        <v>0.19220921072356936</v>
      </c>
      <c r="M49" s="1">
        <v>1</v>
      </c>
      <c r="N49" s="2">
        <f>M49*K49*L49*ABS(L49)</f>
        <v>241.19293371974854</v>
      </c>
      <c r="O49" s="2">
        <f>2*K49*ABS(L49)</f>
        <v>2509.6917344572666</v>
      </c>
      <c r="P49" s="6">
        <f>+L49+M49*N53</f>
        <v>0.21380147373619668</v>
      </c>
    </row>
    <row r="50" spans="2:16" x14ac:dyDescent="0.2">
      <c r="B50" s="1" t="s">
        <v>3</v>
      </c>
      <c r="C50" s="2">
        <v>4352.3612023405149</v>
      </c>
      <c r="D50" s="6">
        <f>+H38</f>
        <v>0.21136320051369092</v>
      </c>
      <c r="E50" s="1">
        <v>-1</v>
      </c>
      <c r="F50" s="2">
        <f>E50*C50*D50*ABS(D50)</f>
        <v>-194.43913631536785</v>
      </c>
      <c r="G50" s="2">
        <f t="shared" ref="G50:G51" si="6">2*C50*ABS(D50)</f>
        <v>1839.8579870366143</v>
      </c>
      <c r="H50" s="6">
        <f>+D50+E50*F53</f>
        <v>0.20889786630581492</v>
      </c>
      <c r="I50" s="1"/>
      <c r="J50" s="1" t="s">
        <v>18</v>
      </c>
      <c r="K50" s="2">
        <v>33050.742880273261</v>
      </c>
      <c r="L50" s="6">
        <f>+P38</f>
        <v>0.19220921072356936</v>
      </c>
      <c r="M50" s="1">
        <v>1</v>
      </c>
      <c r="N50" s="2">
        <f>M50*K50*L50*ABS(L50)</f>
        <v>1221.0392269562262</v>
      </c>
      <c r="O50" s="2">
        <f>2*K50*ABS(L50)</f>
        <v>12705.314405689905</v>
      </c>
      <c r="P50" s="6">
        <f>+L50+M50*N53</f>
        <v>0.21380147373619668</v>
      </c>
    </row>
    <row r="51" spans="2:16" x14ac:dyDescent="0.2">
      <c r="B51" s="1" t="s">
        <v>4</v>
      </c>
      <c r="C51" s="2">
        <v>59491.337184491866</v>
      </c>
      <c r="D51" s="6">
        <f>+H39</f>
        <v>0.19642758876273975</v>
      </c>
      <c r="E51" s="1">
        <v>1</v>
      </c>
      <c r="F51" s="2">
        <f>E51*C51*D51*ABS(D51)</f>
        <v>2295.401714494621</v>
      </c>
      <c r="G51" s="2">
        <f t="shared" si="6"/>
        <v>23371.479830841712</v>
      </c>
      <c r="H51" s="8">
        <f>+D51+E51*F53+M51*N53</f>
        <v>0.17730065995798844</v>
      </c>
      <c r="I51" s="1"/>
      <c r="J51" s="1" t="s">
        <v>4</v>
      </c>
      <c r="K51" s="2">
        <v>59491.337184491866</v>
      </c>
      <c r="L51" s="6">
        <f>+P39</f>
        <v>0.19642758876273975</v>
      </c>
      <c r="M51" s="1">
        <v>-1</v>
      </c>
      <c r="N51" s="2">
        <f>M51*K51*L51*ABS(L51)</f>
        <v>-2295.401714494621</v>
      </c>
      <c r="O51" s="2">
        <f t="shared" ref="O51" si="7">2*K51*ABS(L51)</f>
        <v>23371.479830841712</v>
      </c>
      <c r="P51" s="8">
        <f>+L51+E51*F53+M51*N53</f>
        <v>0.17730065995798844</v>
      </c>
    </row>
    <row r="52" spans="2:16" x14ac:dyDescent="0.2">
      <c r="E52" s="1" t="s">
        <v>15</v>
      </c>
      <c r="F52" s="2">
        <f>SUM(F49:F51)</f>
        <v>-113.8207089129819</v>
      </c>
      <c r="G52" s="2">
        <f>SUM(G49:G51)</f>
        <v>46168.470201467251</v>
      </c>
      <c r="M52" s="1" t="s">
        <v>15</v>
      </c>
      <c r="N52" s="2">
        <f>SUM(N49:N51)</f>
        <v>-833.16955381864636</v>
      </c>
      <c r="O52" s="2">
        <f>SUM(O49:O51)</f>
        <v>38586.485970988884</v>
      </c>
    </row>
    <row r="53" spans="2:16" x14ac:dyDescent="0.2">
      <c r="E53" s="1" t="s">
        <v>16</v>
      </c>
      <c r="F53" s="9">
        <f>-F52/G52</f>
        <v>2.4653342078760198E-3</v>
      </c>
      <c r="M53" s="1" t="s">
        <v>16</v>
      </c>
      <c r="N53" s="9">
        <f>-N52/O52</f>
        <v>2.1592263012627323E-2</v>
      </c>
    </row>
    <row r="58" spans="2:16" x14ac:dyDescent="0.2">
      <c r="B58" s="10" t="s">
        <v>23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</row>
    <row r="59" spans="2:16" x14ac:dyDescent="0.2">
      <c r="B59" s="10" t="s">
        <v>14</v>
      </c>
      <c r="C59" s="10"/>
      <c r="D59" s="10"/>
      <c r="E59" s="10"/>
      <c r="F59" s="10"/>
      <c r="G59" s="10"/>
      <c r="H59" s="10"/>
      <c r="I59" s="5"/>
      <c r="J59" s="10" t="s">
        <v>19</v>
      </c>
      <c r="K59" s="10"/>
      <c r="L59" s="10"/>
      <c r="M59" s="10"/>
      <c r="N59" s="10"/>
      <c r="O59" s="10"/>
      <c r="P59" s="10"/>
    </row>
    <row r="60" spans="2:16" x14ac:dyDescent="0.2">
      <c r="B60" s="7" t="s">
        <v>1</v>
      </c>
      <c r="C60" s="7"/>
      <c r="D60" s="7"/>
      <c r="E60" s="7"/>
      <c r="F60" s="7"/>
      <c r="G60" s="7"/>
      <c r="H60" s="7"/>
      <c r="I60" s="7"/>
      <c r="J60" s="7" t="s">
        <v>1</v>
      </c>
      <c r="K60" s="7"/>
      <c r="L60" s="7"/>
      <c r="M60" s="7"/>
      <c r="N60" s="7"/>
      <c r="O60" s="7"/>
      <c r="P60" s="7"/>
    </row>
    <row r="61" spans="2:16" x14ac:dyDescent="0.2">
      <c r="B61" s="1" t="s">
        <v>2</v>
      </c>
      <c r="C61" s="2">
        <v>49576.114320409892</v>
      </c>
      <c r="D61" s="6">
        <f>+H49</f>
        <v>0.20889786630581492</v>
      </c>
      <c r="E61" s="1">
        <v>-1</v>
      </c>
      <c r="F61" s="2">
        <f>E61*C61*D61*ABS(D61)</f>
        <v>-2163.4182690425896</v>
      </c>
      <c r="G61" s="2">
        <f>2*C61*ABS(D61)</f>
        <v>20712.689002533563</v>
      </c>
      <c r="H61" s="6">
        <f>+D61+E61*F65</f>
        <v>0.19782195184377957</v>
      </c>
      <c r="I61" s="1"/>
      <c r="J61" s="1" t="s">
        <v>17</v>
      </c>
      <c r="K61" s="2">
        <v>6528.5418035107714</v>
      </c>
      <c r="L61" s="6">
        <f>+P49</f>
        <v>0.21380147373619668</v>
      </c>
      <c r="M61" s="1">
        <v>1</v>
      </c>
      <c r="N61" s="2">
        <f>M61*K61*L61*ABS(L61)</f>
        <v>298.42663249961214</v>
      </c>
      <c r="O61" s="2">
        <f>2*K61*ABS(L61)</f>
        <v>2791.6237178779406</v>
      </c>
      <c r="P61" s="6">
        <f>+L61+M61*N65</f>
        <v>0.21540405182756003</v>
      </c>
    </row>
    <row r="62" spans="2:16" x14ac:dyDescent="0.2">
      <c r="B62" s="1" t="s">
        <v>3</v>
      </c>
      <c r="C62" s="2">
        <v>4352.3612023405149</v>
      </c>
      <c r="D62" s="6">
        <f>+H50</f>
        <v>0.20889786630581492</v>
      </c>
      <c r="E62" s="1">
        <v>-1</v>
      </c>
      <c r="F62" s="2">
        <f>E62*C62*D62*ABS(D62)</f>
        <v>-189.92972457987082</v>
      </c>
      <c r="G62" s="2">
        <f t="shared" ref="G62:G63" si="8">2*C62*ABS(D62)</f>
        <v>1818.3979371222895</v>
      </c>
      <c r="H62" s="6">
        <f>+D62+E62*F65</f>
        <v>0.19782195184377957</v>
      </c>
      <c r="I62" s="1"/>
      <c r="J62" s="1" t="s">
        <v>18</v>
      </c>
      <c r="K62" s="2">
        <v>33050.742880273261</v>
      </c>
      <c r="L62" s="6">
        <f>+P50</f>
        <v>0.21380147373619668</v>
      </c>
      <c r="M62" s="1">
        <v>1</v>
      </c>
      <c r="N62" s="2">
        <f>M62*K62*L62*ABS(L62)</f>
        <v>1510.7848270292855</v>
      </c>
      <c r="O62" s="2">
        <f>2*K62*ABS(L62)</f>
        <v>14132.595071757067</v>
      </c>
      <c r="P62" s="6">
        <f>+L62+M62*N65</f>
        <v>0.21540405182756003</v>
      </c>
    </row>
    <row r="63" spans="2:16" x14ac:dyDescent="0.2">
      <c r="B63" s="1" t="s">
        <v>4</v>
      </c>
      <c r="C63" s="2">
        <v>59491.337184491866</v>
      </c>
      <c r="D63" s="6">
        <f>+H51</f>
        <v>0.17730065995798844</v>
      </c>
      <c r="E63" s="1">
        <v>1</v>
      </c>
      <c r="F63" s="2">
        <f>E63*C63*D63*ABS(D63)</f>
        <v>1870.1413591365256</v>
      </c>
      <c r="G63" s="2">
        <f t="shared" si="8"/>
        <v>21095.706689187253</v>
      </c>
      <c r="H63" s="8">
        <f>+D63+E63*F65+M63*N65</f>
        <v>0.18677399632866043</v>
      </c>
      <c r="I63" s="1"/>
      <c r="J63" s="1" t="s">
        <v>4</v>
      </c>
      <c r="K63" s="2">
        <v>59491.337184491866</v>
      </c>
      <c r="L63" s="6">
        <f>+P51</f>
        <v>0.17730065995798844</v>
      </c>
      <c r="M63" s="1">
        <v>-1</v>
      </c>
      <c r="N63" s="2">
        <f>M63*K63*L63*ABS(L63)</f>
        <v>-1870.1413591365256</v>
      </c>
      <c r="O63" s="2">
        <f t="shared" ref="O63" si="9">2*K63*ABS(L63)</f>
        <v>21095.706689187253</v>
      </c>
      <c r="P63" s="8">
        <f>+L63+E63*F65+M63*N65</f>
        <v>0.18677399632866043</v>
      </c>
    </row>
    <row r="64" spans="2:16" x14ac:dyDescent="0.2">
      <c r="E64" s="1" t="s">
        <v>15</v>
      </c>
      <c r="F64" s="2">
        <f>SUM(F61:F63)</f>
        <v>-483.20663448593473</v>
      </c>
      <c r="G64" s="2">
        <f>SUM(G61:G63)</f>
        <v>43626.793628843108</v>
      </c>
      <c r="M64" s="1" t="s">
        <v>15</v>
      </c>
      <c r="N64" s="2">
        <f>SUM(N61:N63)</f>
        <v>-60.929899607627931</v>
      </c>
      <c r="O64" s="2">
        <f>SUM(O61:O63)</f>
        <v>38019.925478822261</v>
      </c>
    </row>
    <row r="65" spans="2:16" x14ac:dyDescent="0.2">
      <c r="E65" s="1" t="s">
        <v>16</v>
      </c>
      <c r="F65" s="9">
        <f>-F64/G64</f>
        <v>1.1075914462035343E-2</v>
      </c>
      <c r="M65" s="1" t="s">
        <v>16</v>
      </c>
      <c r="N65" s="9">
        <f>-N64/O64</f>
        <v>1.6025780913633541E-3</v>
      </c>
    </row>
    <row r="70" spans="2:16" x14ac:dyDescent="0.2">
      <c r="B70" s="10" t="s">
        <v>24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</row>
    <row r="71" spans="2:16" x14ac:dyDescent="0.2">
      <c r="B71" s="10" t="s">
        <v>14</v>
      </c>
      <c r="C71" s="10"/>
      <c r="D71" s="10"/>
      <c r="E71" s="10"/>
      <c r="F71" s="10"/>
      <c r="G71" s="10"/>
      <c r="H71" s="10"/>
      <c r="I71" s="5"/>
      <c r="J71" s="10" t="s">
        <v>19</v>
      </c>
      <c r="K71" s="10"/>
      <c r="L71" s="10"/>
      <c r="M71" s="10"/>
      <c r="N71" s="10"/>
      <c r="O71" s="10"/>
      <c r="P71" s="10"/>
    </row>
    <row r="72" spans="2:16" x14ac:dyDescent="0.2">
      <c r="B72" s="7" t="s">
        <v>1</v>
      </c>
      <c r="C72" s="7"/>
      <c r="D72" s="7"/>
      <c r="E72" s="7"/>
      <c r="F72" s="7"/>
      <c r="G72" s="7"/>
      <c r="H72" s="7"/>
      <c r="I72" s="7"/>
      <c r="J72" s="7" t="s">
        <v>1</v>
      </c>
      <c r="K72" s="7"/>
      <c r="L72" s="7"/>
      <c r="M72" s="7"/>
      <c r="N72" s="7"/>
      <c r="O72" s="7"/>
      <c r="P72" s="7"/>
    </row>
    <row r="73" spans="2:16" x14ac:dyDescent="0.2">
      <c r="B73" s="1" t="s">
        <v>2</v>
      </c>
      <c r="C73" s="2">
        <v>49576.114320409892</v>
      </c>
      <c r="D73" s="6">
        <f>+H61</f>
        <v>0.19782195184377957</v>
      </c>
      <c r="E73" s="1">
        <v>-1</v>
      </c>
      <c r="F73" s="2">
        <f>E73*C73*D73*ABS(D73)</f>
        <v>-1940.0880908810445</v>
      </c>
      <c r="G73" s="2">
        <f>2*C73*ABS(D73)</f>
        <v>19614.487399387672</v>
      </c>
      <c r="H73" s="6">
        <f>+D73+E73*F77</f>
        <v>0.19701651626454511</v>
      </c>
      <c r="I73" s="1"/>
      <c r="J73" s="1" t="s">
        <v>17</v>
      </c>
      <c r="K73" s="2">
        <v>6528.5418035107714</v>
      </c>
      <c r="L73" s="6">
        <f>+P61</f>
        <v>0.21540405182756003</v>
      </c>
      <c r="M73" s="1">
        <v>1</v>
      </c>
      <c r="N73" s="2">
        <f>M73*K73*L73*ABS(L73)</f>
        <v>302.9171944793901</v>
      </c>
      <c r="O73" s="2">
        <f>2*K73*ABS(L73)</f>
        <v>2812.548714003653</v>
      </c>
      <c r="P73" s="6">
        <f>+L73+M73*N77</f>
        <v>0.221486750741511</v>
      </c>
    </row>
    <row r="74" spans="2:16" x14ac:dyDescent="0.2">
      <c r="B74" s="1" t="s">
        <v>3</v>
      </c>
      <c r="C74" s="2">
        <v>4352.3612023405149</v>
      </c>
      <c r="D74" s="6">
        <f>+H62</f>
        <v>0.19782195184377957</v>
      </c>
      <c r="E74" s="1">
        <v>-1</v>
      </c>
      <c r="F74" s="2">
        <f>E74*C74*D74*ABS(D74)</f>
        <v>-170.32323431603149</v>
      </c>
      <c r="G74" s="2">
        <f t="shared" ref="G74:G75" si="10">2*C74*ABS(D74)</f>
        <v>1721.9851763522797</v>
      </c>
      <c r="H74" s="6">
        <f>+D74+E74*F77</f>
        <v>0.19701651626454511</v>
      </c>
      <c r="I74" s="1"/>
      <c r="J74" s="1" t="s">
        <v>18</v>
      </c>
      <c r="K74" s="2">
        <v>33050.742880273261</v>
      </c>
      <c r="L74" s="6">
        <f>+P62</f>
        <v>0.21540405182756003</v>
      </c>
      <c r="M74" s="1">
        <v>1</v>
      </c>
      <c r="N74" s="2">
        <f>M74*K74*L74*ABS(L74)</f>
        <v>1533.5182970519115</v>
      </c>
      <c r="O74" s="2">
        <f>2*K74*ABS(L74)</f>
        <v>14238.527864643485</v>
      </c>
      <c r="P74" s="6">
        <f>+L74+M74*N77</f>
        <v>0.221486750741511</v>
      </c>
    </row>
    <row r="75" spans="2:16" x14ac:dyDescent="0.2">
      <c r="B75" s="1" t="s">
        <v>4</v>
      </c>
      <c r="C75" s="2">
        <v>59491.337184491866</v>
      </c>
      <c r="D75" s="6">
        <f>+H63</f>
        <v>0.18677399632866043</v>
      </c>
      <c r="E75" s="1">
        <v>1</v>
      </c>
      <c r="F75" s="2">
        <f>E75*C75*D75*ABS(D75)</f>
        <v>2075.3270812121509</v>
      </c>
      <c r="G75" s="2">
        <f t="shared" si="10"/>
        <v>22222.869585766766</v>
      </c>
      <c r="H75" s="8">
        <f>+D75+E75*F77+M75*N77</f>
        <v>0.18149673299394392</v>
      </c>
      <c r="I75" s="1"/>
      <c r="J75" s="1" t="s">
        <v>4</v>
      </c>
      <c r="K75" s="2">
        <v>59491.337184491866</v>
      </c>
      <c r="L75" s="6">
        <f>+P63</f>
        <v>0.18677399632866043</v>
      </c>
      <c r="M75" s="1">
        <v>-1</v>
      </c>
      <c r="N75" s="2">
        <f>M75*K75*L75*ABS(L75)</f>
        <v>-2075.3270812121509</v>
      </c>
      <c r="O75" s="2">
        <f t="shared" ref="O75" si="11">2*K75*ABS(L75)</f>
        <v>22222.869585766766</v>
      </c>
      <c r="P75" s="8">
        <f>+L75+E75*F77+M75*N77</f>
        <v>0.18149673299394392</v>
      </c>
    </row>
    <row r="76" spans="2:16" x14ac:dyDescent="0.2">
      <c r="E76" s="1" t="s">
        <v>15</v>
      </c>
      <c r="F76" s="2">
        <f>SUM(F73:F75)</f>
        <v>-35.084243984925251</v>
      </c>
      <c r="G76" s="2">
        <f>SUM(G73:G75)</f>
        <v>43559.34216150672</v>
      </c>
      <c r="M76" s="1" t="s">
        <v>15</v>
      </c>
      <c r="N76" s="2">
        <f>SUM(N73:N75)</f>
        <v>-238.89158968084939</v>
      </c>
      <c r="O76" s="2">
        <f>SUM(O73:O75)</f>
        <v>39273.946164413908</v>
      </c>
    </row>
    <row r="77" spans="2:16" x14ac:dyDescent="0.2">
      <c r="E77" s="1" t="s">
        <v>16</v>
      </c>
      <c r="F77" s="9">
        <f>-F76/G76</f>
        <v>8.0543557923446114E-4</v>
      </c>
      <c r="M77" s="1" t="s">
        <v>16</v>
      </c>
      <c r="N77" s="9">
        <f>-N76/O76</f>
        <v>6.0826989139509714E-3</v>
      </c>
    </row>
    <row r="82" spans="2:16" x14ac:dyDescent="0.2">
      <c r="B82" s="10" t="s">
        <v>25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</row>
    <row r="83" spans="2:16" x14ac:dyDescent="0.2">
      <c r="B83" s="10" t="s">
        <v>14</v>
      </c>
      <c r="C83" s="10"/>
      <c r="D83" s="10"/>
      <c r="E83" s="10"/>
      <c r="F83" s="10"/>
      <c r="G83" s="10"/>
      <c r="H83" s="10"/>
      <c r="I83" s="5"/>
      <c r="J83" s="10" t="s">
        <v>19</v>
      </c>
      <c r="K83" s="10"/>
      <c r="L83" s="10"/>
      <c r="M83" s="10"/>
      <c r="N83" s="10"/>
      <c r="O83" s="10"/>
      <c r="P83" s="10"/>
    </row>
    <row r="84" spans="2:16" x14ac:dyDescent="0.2">
      <c r="B84" s="7" t="s">
        <v>1</v>
      </c>
      <c r="C84" s="7"/>
      <c r="D84" s="7"/>
      <c r="E84" s="7"/>
      <c r="F84" s="7"/>
      <c r="G84" s="7"/>
      <c r="H84" s="7"/>
      <c r="I84" s="7"/>
      <c r="J84" s="7" t="s">
        <v>1</v>
      </c>
      <c r="K84" s="7"/>
      <c r="L84" s="7"/>
      <c r="M84" s="7"/>
      <c r="N84" s="7"/>
      <c r="O84" s="7"/>
      <c r="P84" s="7"/>
    </row>
    <row r="85" spans="2:16" x14ac:dyDescent="0.2">
      <c r="B85" s="1" t="s">
        <v>2</v>
      </c>
      <c r="C85" s="2">
        <v>49576.114320409892</v>
      </c>
      <c r="D85" s="6">
        <f>+H73</f>
        <v>0.19701651626454511</v>
      </c>
      <c r="E85" s="1">
        <v>-1</v>
      </c>
      <c r="F85" s="2">
        <f>E85*C85*D85*ABS(D85)</f>
        <v>-1924.3220461988851</v>
      </c>
      <c r="G85" s="2">
        <f>2*C85*ABS(D85)</f>
        <v>19534.626666679967</v>
      </c>
      <c r="H85" s="6">
        <f>+D85+E85*F89</f>
        <v>0.1938993601571618</v>
      </c>
      <c r="I85" s="1"/>
      <c r="J85" s="1" t="s">
        <v>17</v>
      </c>
      <c r="K85" s="2">
        <v>6528.5418035107714</v>
      </c>
      <c r="L85" s="6">
        <f>+P73</f>
        <v>0.221486750741511</v>
      </c>
      <c r="M85" s="1">
        <v>1</v>
      </c>
      <c r="N85" s="2">
        <f>M85*K85*L85*ABS(L85)</f>
        <v>320.26663248164061</v>
      </c>
      <c r="O85" s="2">
        <f>2*K85*ABS(L85)</f>
        <v>2891.9710222794497</v>
      </c>
      <c r="P85" s="6">
        <f>+L85+M85*N89</f>
        <v>0.2219491230490987</v>
      </c>
    </row>
    <row r="86" spans="2:16" x14ac:dyDescent="0.2">
      <c r="B86" s="1" t="s">
        <v>3</v>
      </c>
      <c r="C86" s="2">
        <v>4352.3612023405149</v>
      </c>
      <c r="D86" s="6">
        <f>+H74</f>
        <v>0.19701651626454511</v>
      </c>
      <c r="E86" s="1">
        <v>-1</v>
      </c>
      <c r="F86" s="2">
        <f>E86*C86*D86*ABS(D86)</f>
        <v>-168.939109680012</v>
      </c>
      <c r="G86" s="2">
        <f t="shared" ref="G86:G87" si="12">2*C86*ABS(D86)</f>
        <v>1714.9740832201903</v>
      </c>
      <c r="H86" s="6">
        <f>+D86+E86*F89</f>
        <v>0.1938993601571618</v>
      </c>
      <c r="I86" s="1"/>
      <c r="J86" s="1" t="s">
        <v>18</v>
      </c>
      <c r="K86" s="2">
        <v>33050.742880273261</v>
      </c>
      <c r="L86" s="6">
        <f>+P74</f>
        <v>0.221486750741511</v>
      </c>
      <c r="M86" s="1">
        <v>1</v>
      </c>
      <c r="N86" s="2">
        <f>M86*K86*L86*ABS(L86)</f>
        <v>1621.3498269383047</v>
      </c>
      <c r="O86" s="2">
        <f>2*K86*ABS(L86)</f>
        <v>14640.603300289706</v>
      </c>
      <c r="P86" s="6">
        <f>+L86+M86*N89</f>
        <v>0.2219491230490987</v>
      </c>
    </row>
    <row r="87" spans="2:16" x14ac:dyDescent="0.2">
      <c r="B87" s="1" t="s">
        <v>4</v>
      </c>
      <c r="C87" s="2">
        <v>59491.337184491866</v>
      </c>
      <c r="D87" s="6">
        <f>+H75</f>
        <v>0.18149673299394392</v>
      </c>
      <c r="E87" s="1">
        <v>1</v>
      </c>
      <c r="F87" s="2">
        <f>E87*C87*D87*ABS(D87)</f>
        <v>1959.7079508439294</v>
      </c>
      <c r="G87" s="2">
        <f t="shared" si="12"/>
        <v>21594.966680852816</v>
      </c>
      <c r="H87" s="8">
        <f>+D87+E87*F89+M87*N89</f>
        <v>0.18415151679373953</v>
      </c>
      <c r="I87" s="1"/>
      <c r="J87" s="1" t="s">
        <v>4</v>
      </c>
      <c r="K87" s="2">
        <v>59491.337184491866</v>
      </c>
      <c r="L87" s="6">
        <f>+P75</f>
        <v>0.18149673299394392</v>
      </c>
      <c r="M87" s="1">
        <v>-1</v>
      </c>
      <c r="N87" s="2">
        <f>M87*K87*L87*ABS(L87)</f>
        <v>-1959.7079508439294</v>
      </c>
      <c r="O87" s="2">
        <f t="shared" ref="O87" si="13">2*K87*ABS(L87)</f>
        <v>21594.966680852816</v>
      </c>
      <c r="P87" s="8">
        <f>+L87+E87*F89+M87*N89</f>
        <v>0.18415151679373953</v>
      </c>
    </row>
    <row r="88" spans="2:16" x14ac:dyDescent="0.2">
      <c r="E88" s="1" t="s">
        <v>15</v>
      </c>
      <c r="F88" s="2">
        <f>SUM(F85:F87)</f>
        <v>-133.55320503496773</v>
      </c>
      <c r="G88" s="2">
        <f>SUM(G85:G87)</f>
        <v>42844.56743075297</v>
      </c>
      <c r="M88" s="1" t="s">
        <v>15</v>
      </c>
      <c r="N88" s="2">
        <f>SUM(N85:N87)</f>
        <v>-18.091491423984053</v>
      </c>
      <c r="O88" s="2">
        <f>SUM(O85:O87)</f>
        <v>39127.541003421968</v>
      </c>
    </row>
    <row r="89" spans="2:16" x14ac:dyDescent="0.2">
      <c r="E89" s="1" t="s">
        <v>16</v>
      </c>
      <c r="F89" s="9">
        <f>-F88/G88</f>
        <v>3.1171561073833113E-3</v>
      </c>
      <c r="M89" s="1" t="s">
        <v>16</v>
      </c>
      <c r="N89" s="9">
        <f>-N88/O88</f>
        <v>4.6237230758768689E-4</v>
      </c>
    </row>
    <row r="94" spans="2:16" x14ac:dyDescent="0.2">
      <c r="B94" s="10" t="s">
        <v>26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</row>
    <row r="95" spans="2:16" x14ac:dyDescent="0.2">
      <c r="B95" s="10" t="s">
        <v>14</v>
      </c>
      <c r="C95" s="10"/>
      <c r="D95" s="10"/>
      <c r="E95" s="10"/>
      <c r="F95" s="10"/>
      <c r="G95" s="10"/>
      <c r="H95" s="10"/>
      <c r="I95" s="5"/>
      <c r="J95" s="10" t="s">
        <v>19</v>
      </c>
      <c r="K95" s="10"/>
      <c r="L95" s="10"/>
      <c r="M95" s="10"/>
      <c r="N95" s="10"/>
      <c r="O95" s="10"/>
      <c r="P95" s="10"/>
    </row>
    <row r="96" spans="2:16" x14ac:dyDescent="0.2">
      <c r="B96" s="7" t="s">
        <v>1</v>
      </c>
      <c r="C96" s="7"/>
      <c r="D96" s="7"/>
      <c r="E96" s="7"/>
      <c r="F96" s="7"/>
      <c r="G96" s="7"/>
      <c r="H96" s="7"/>
      <c r="I96" s="7"/>
      <c r="J96" s="7" t="s">
        <v>1</v>
      </c>
      <c r="K96" s="7"/>
      <c r="L96" s="7"/>
      <c r="M96" s="7"/>
      <c r="N96" s="7"/>
      <c r="O96" s="7"/>
      <c r="P96" s="7"/>
    </row>
    <row r="97" spans="2:16" x14ac:dyDescent="0.2">
      <c r="B97" s="1" t="s">
        <v>2</v>
      </c>
      <c r="C97" s="2">
        <v>49576.114320409892</v>
      </c>
      <c r="D97" s="6">
        <f>+H85</f>
        <v>0.1938993601571618</v>
      </c>
      <c r="E97" s="1">
        <v>-1</v>
      </c>
      <c r="F97" s="2">
        <f>E97*C97*D97*ABS(D97)</f>
        <v>-1863.9112797353218</v>
      </c>
      <c r="G97" s="2">
        <f>2*C97*ABS(D97)</f>
        <v>19225.553691611571</v>
      </c>
      <c r="H97" s="6">
        <f>+D97+E97*F101</f>
        <v>0.19366375450019566</v>
      </c>
      <c r="I97" s="1"/>
      <c r="J97" s="1" t="s">
        <v>17</v>
      </c>
      <c r="K97" s="2">
        <v>6528.5418035107714</v>
      </c>
      <c r="L97" s="6">
        <f>+P85</f>
        <v>0.2219491230490987</v>
      </c>
      <c r="M97" s="1">
        <v>1</v>
      </c>
      <c r="N97" s="2">
        <f>M97*K97*L97*ABS(L97)</f>
        <v>321.60519552156848</v>
      </c>
      <c r="O97" s="2">
        <f>2*K97*ABS(L97)</f>
        <v>2898.008256157194</v>
      </c>
      <c r="P97" s="6">
        <f>+L97+M97*N101</f>
        <v>0.22366456587015301</v>
      </c>
    </row>
    <row r="98" spans="2:16" x14ac:dyDescent="0.2">
      <c r="B98" s="1" t="s">
        <v>3</v>
      </c>
      <c r="C98" s="2">
        <v>4352.3612023405149</v>
      </c>
      <c r="D98" s="6">
        <f>+H86</f>
        <v>0.1938993601571618</v>
      </c>
      <c r="E98" s="1">
        <v>-1</v>
      </c>
      <c r="F98" s="2">
        <f>E98*C98*D98*ABS(D98)</f>
        <v>-163.63555816606404</v>
      </c>
      <c r="G98" s="2">
        <f t="shared" ref="G98:G99" si="14">2*C98*ABS(D98)</f>
        <v>1687.8401046133627</v>
      </c>
      <c r="H98" s="6">
        <f>+D98+E98*F101</f>
        <v>0.19366375450019566</v>
      </c>
      <c r="I98" s="1"/>
      <c r="J98" s="1" t="s">
        <v>18</v>
      </c>
      <c r="K98" s="2">
        <v>33050.742880273261</v>
      </c>
      <c r="L98" s="6">
        <f>+P86</f>
        <v>0.2219491230490987</v>
      </c>
      <c r="M98" s="1">
        <v>1</v>
      </c>
      <c r="N98" s="2">
        <f>M98*K98*L98*ABS(L98)</f>
        <v>1628.1263023279396</v>
      </c>
      <c r="O98" s="2">
        <f>2*K98*ABS(L98)</f>
        <v>14671.166796795786</v>
      </c>
      <c r="P98" s="6">
        <f>+L98+M98*N101</f>
        <v>0.22366456587015301</v>
      </c>
    </row>
    <row r="99" spans="2:16" x14ac:dyDescent="0.2">
      <c r="B99" s="1" t="s">
        <v>4</v>
      </c>
      <c r="C99" s="2">
        <v>59491.337184491866</v>
      </c>
      <c r="D99" s="6">
        <f>+H87</f>
        <v>0.18415151679373953</v>
      </c>
      <c r="E99" s="1">
        <v>1</v>
      </c>
      <c r="F99" s="2">
        <f>E99*C99*D99*ABS(D99)</f>
        <v>2017.4572061738327</v>
      </c>
      <c r="G99" s="2">
        <f t="shared" si="14"/>
        <v>21910.83995722395</v>
      </c>
      <c r="H99" s="8">
        <f>+D99+E99*F101+M99*N101</f>
        <v>0.18267167962965136</v>
      </c>
      <c r="I99" s="1"/>
      <c r="J99" s="1" t="s">
        <v>4</v>
      </c>
      <c r="K99" s="2">
        <v>59491.337184491866</v>
      </c>
      <c r="L99" s="6">
        <f>+P87</f>
        <v>0.18415151679373953</v>
      </c>
      <c r="M99" s="1">
        <v>-1</v>
      </c>
      <c r="N99" s="2">
        <f>M99*K99*L99*ABS(L99)</f>
        <v>-2017.4572061738327</v>
      </c>
      <c r="O99" s="2">
        <f t="shared" ref="O99" si="15">2*K99*ABS(L99)</f>
        <v>21910.83995722395</v>
      </c>
      <c r="P99" s="8">
        <f>+L99+E99*F101+M99*N101</f>
        <v>0.18267167962965136</v>
      </c>
    </row>
    <row r="100" spans="2:16" x14ac:dyDescent="0.2">
      <c r="E100" s="1" t="s">
        <v>15</v>
      </c>
      <c r="F100" s="2">
        <f>SUM(F97:F99)</f>
        <v>-10.089631727553297</v>
      </c>
      <c r="G100" s="2">
        <f>SUM(G97:G99)</f>
        <v>42824.233753448883</v>
      </c>
      <c r="M100" s="1" t="s">
        <v>15</v>
      </c>
      <c r="N100" s="2">
        <f>SUM(N97:N99)</f>
        <v>-67.725708324324614</v>
      </c>
      <c r="O100" s="2">
        <f>SUM(O97:O99)</f>
        <v>39480.015010176925</v>
      </c>
    </row>
    <row r="101" spans="2:16" x14ac:dyDescent="0.2">
      <c r="E101" s="1" t="s">
        <v>16</v>
      </c>
      <c r="F101" s="9">
        <f>-F100/G100</f>
        <v>2.3560565696614992E-4</v>
      </c>
      <c r="M101" s="1" t="s">
        <v>16</v>
      </c>
      <c r="N101" s="9">
        <f>-N100/O100</f>
        <v>1.7154428210543152E-3</v>
      </c>
    </row>
    <row r="106" spans="2:16" x14ac:dyDescent="0.2">
      <c r="B106" s="10" t="s">
        <v>27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</row>
    <row r="107" spans="2:16" x14ac:dyDescent="0.2">
      <c r="B107" s="10" t="s">
        <v>14</v>
      </c>
      <c r="C107" s="10"/>
      <c r="D107" s="10"/>
      <c r="E107" s="10"/>
      <c r="F107" s="10"/>
      <c r="G107" s="10"/>
      <c r="H107" s="10"/>
      <c r="I107" s="5"/>
      <c r="J107" s="10" t="s">
        <v>19</v>
      </c>
      <c r="K107" s="10"/>
      <c r="L107" s="10"/>
      <c r="M107" s="10"/>
      <c r="N107" s="10"/>
      <c r="O107" s="10"/>
      <c r="P107" s="10"/>
    </row>
    <row r="108" spans="2:16" x14ac:dyDescent="0.2">
      <c r="B108" s="7" t="s">
        <v>1</v>
      </c>
      <c r="C108" s="7"/>
      <c r="D108" s="7"/>
      <c r="E108" s="7"/>
      <c r="F108" s="7"/>
      <c r="G108" s="7"/>
      <c r="H108" s="7"/>
      <c r="I108" s="7"/>
      <c r="J108" s="7" t="s">
        <v>1</v>
      </c>
      <c r="K108" s="7"/>
      <c r="L108" s="7"/>
      <c r="M108" s="7"/>
      <c r="N108" s="7"/>
      <c r="O108" s="7"/>
      <c r="P108" s="7"/>
    </row>
    <row r="109" spans="2:16" x14ac:dyDescent="0.2">
      <c r="B109" s="1" t="s">
        <v>2</v>
      </c>
      <c r="C109" s="2">
        <v>49576.114320409892</v>
      </c>
      <c r="D109" s="6">
        <f>+H97</f>
        <v>0.19366375450019566</v>
      </c>
      <c r="E109" s="1">
        <v>-1</v>
      </c>
      <c r="F109" s="2">
        <f>E109*C109*D109*ABS(D109)</f>
        <v>-1859.3843824986463</v>
      </c>
      <c r="G109" s="2">
        <f>2*C109*ABS(D109)</f>
        <v>19202.192865642992</v>
      </c>
      <c r="H109" s="6">
        <f>+D109+E109*F113</f>
        <v>0.19278489266915982</v>
      </c>
      <c r="I109" s="1"/>
      <c r="J109" s="1" t="s">
        <v>17</v>
      </c>
      <c r="K109" s="2">
        <v>6528.5418035107714</v>
      </c>
      <c r="L109" s="6">
        <f>+P97</f>
        <v>0.22366456587015301</v>
      </c>
      <c r="M109" s="1">
        <v>1</v>
      </c>
      <c r="N109" s="2">
        <f>M109*K109*L109*ABS(L109)</f>
        <v>326.59577480764256</v>
      </c>
      <c r="O109" s="2">
        <f>2*K109*ABS(L109)</f>
        <v>2920.406936494765</v>
      </c>
      <c r="P109" s="6">
        <f>+L109+M109*N113</f>
        <v>0.22379580731180432</v>
      </c>
    </row>
    <row r="110" spans="2:16" x14ac:dyDescent="0.2">
      <c r="B110" s="1" t="s">
        <v>3</v>
      </c>
      <c r="C110" s="2">
        <v>4352.3612023405149</v>
      </c>
      <c r="D110" s="6">
        <f>+H98</f>
        <v>0.19366375450019566</v>
      </c>
      <c r="E110" s="1">
        <v>-1</v>
      </c>
      <c r="F110" s="2">
        <f>E110*C110*D110*ABS(D110)</f>
        <v>-163.2381350890445</v>
      </c>
      <c r="G110" s="2">
        <f t="shared" ref="G110:G111" si="16">2*C110*ABS(D110)</f>
        <v>1685.7892227724997</v>
      </c>
      <c r="H110" s="6">
        <f>+D110+E110*F113</f>
        <v>0.19278489266915982</v>
      </c>
      <c r="I110" s="1"/>
      <c r="J110" s="1" t="s">
        <v>18</v>
      </c>
      <c r="K110" s="2">
        <v>33050.742880273261</v>
      </c>
      <c r="L110" s="6">
        <f>+P98</f>
        <v>0.22366456587015301</v>
      </c>
      <c r="M110" s="1">
        <v>1</v>
      </c>
      <c r="N110" s="2">
        <f>M110*K110*L110*ABS(L110)</f>
        <v>1653.3911099636896</v>
      </c>
      <c r="O110" s="2">
        <f>2*K110*ABS(L110)</f>
        <v>14784.560116004739</v>
      </c>
      <c r="P110" s="6">
        <f>+L110+M110*N113</f>
        <v>0.22379580731180432</v>
      </c>
    </row>
    <row r="111" spans="2:16" x14ac:dyDescent="0.2">
      <c r="B111" s="1" t="s">
        <v>4</v>
      </c>
      <c r="C111" s="2">
        <v>59491.337184491866</v>
      </c>
      <c r="D111" s="6">
        <f>+H99</f>
        <v>0.18267167962965136</v>
      </c>
      <c r="E111" s="1">
        <v>1</v>
      </c>
      <c r="F111" s="2">
        <f>E111*C111*D111*ABS(D111)</f>
        <v>1985.1630120608058</v>
      </c>
      <c r="G111" s="2">
        <f t="shared" si="16"/>
        <v>21734.764973810128</v>
      </c>
      <c r="H111" s="8">
        <f>+D111+E111*F113+M111*N113</f>
        <v>0.18341930001903589</v>
      </c>
      <c r="I111" s="1"/>
      <c r="J111" s="1" t="s">
        <v>4</v>
      </c>
      <c r="K111" s="2">
        <v>59491.337184491866</v>
      </c>
      <c r="L111" s="6">
        <f>+P99</f>
        <v>0.18267167962965136</v>
      </c>
      <c r="M111" s="1">
        <v>-1</v>
      </c>
      <c r="N111" s="2">
        <f>M111*K111*L111*ABS(L111)</f>
        <v>-1985.1630120608058</v>
      </c>
      <c r="O111" s="2">
        <f t="shared" ref="O111" si="17">2*K111*ABS(L111)</f>
        <v>21734.764973810128</v>
      </c>
      <c r="P111" s="8">
        <f>+L111+E111*F113+M111*N113</f>
        <v>0.18341930001903589</v>
      </c>
    </row>
    <row r="112" spans="2:16" x14ac:dyDescent="0.2">
      <c r="E112" s="1" t="s">
        <v>15</v>
      </c>
      <c r="F112" s="2">
        <f>SUM(F109:F111)</f>
        <v>-37.459505526885096</v>
      </c>
      <c r="G112" s="2">
        <f>SUM(G109:G111)</f>
        <v>42622.747062225622</v>
      </c>
      <c r="M112" s="1" t="s">
        <v>15</v>
      </c>
      <c r="N112" s="2">
        <f>SUM(N109:N111)</f>
        <v>-5.1761272894736976</v>
      </c>
      <c r="O112" s="2">
        <f>SUM(O109:O111)</f>
        <v>39439.732026309634</v>
      </c>
    </row>
    <row r="113" spans="5:14" x14ac:dyDescent="0.2">
      <c r="E113" s="1" t="s">
        <v>16</v>
      </c>
      <c r="F113" s="9">
        <f>-F112/G112</f>
        <v>8.7886183103584039E-4</v>
      </c>
      <c r="M113" s="1" t="s">
        <v>16</v>
      </c>
      <c r="N113" s="9">
        <f>-N112/O112</f>
        <v>1.3124144165129679E-4</v>
      </c>
    </row>
  </sheetData>
  <mergeCells count="27">
    <mergeCell ref="B94:P94"/>
    <mergeCell ref="B95:H95"/>
    <mergeCell ref="J95:P95"/>
    <mergeCell ref="B106:P106"/>
    <mergeCell ref="B107:H107"/>
    <mergeCell ref="J107:P107"/>
    <mergeCell ref="B82:P82"/>
    <mergeCell ref="B83:H83"/>
    <mergeCell ref="J83:P83"/>
    <mergeCell ref="B10:P10"/>
    <mergeCell ref="B11:H11"/>
    <mergeCell ref="J11:P11"/>
    <mergeCell ref="B22:P22"/>
    <mergeCell ref="B23:H23"/>
    <mergeCell ref="J23:P23"/>
    <mergeCell ref="B46:P46"/>
    <mergeCell ref="B47:H47"/>
    <mergeCell ref="J47:P47"/>
    <mergeCell ref="B34:P34"/>
    <mergeCell ref="B35:H35"/>
    <mergeCell ref="J35:P35"/>
    <mergeCell ref="B70:P70"/>
    <mergeCell ref="B71:H71"/>
    <mergeCell ref="J71:P71"/>
    <mergeCell ref="B58:P58"/>
    <mergeCell ref="B59:H59"/>
    <mergeCell ref="J59:P59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Clemente Gotelli</dc:creator>
  <cp:lastModifiedBy>Clemente Gotelli</cp:lastModifiedBy>
  <dcterms:created xsi:type="dcterms:W3CDTF">2025-10-06T06:49:04Z</dcterms:created>
  <dcterms:modified xsi:type="dcterms:W3CDTF">2025-10-10T12:22:22Z</dcterms:modified>
</cp:coreProperties>
</file>