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Workspace\Teaching\2023 ERC teaching\1b Cours PPT\5. Equilibres chimiques\"/>
    </mc:Choice>
  </mc:AlternateContent>
  <xr:revisionPtr revIDLastSave="0" documentId="13_ncr:1_{FE204948-E952-48E8-B9AF-8A1C9F532EBF}" xr6:coauthVersionLast="47" xr6:coauthVersionMax="47" xr10:uidLastSave="{00000000-0000-0000-0000-000000000000}"/>
  <bookViews>
    <workbookView xWindow="195" yWindow="5445" windowWidth="21600" windowHeight="12645" tabRatio="5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C13" i="1"/>
  <c r="D13" i="1"/>
  <c r="G13" i="1"/>
  <c r="H13" i="1"/>
  <c r="J9" i="1"/>
  <c r="C14" i="1"/>
  <c r="E14" i="1"/>
  <c r="D14" i="1"/>
  <c r="F14" i="1"/>
  <c r="G14" i="1"/>
  <c r="H14" i="1"/>
  <c r="J14" i="1"/>
  <c r="H16" i="1"/>
  <c r="G16" i="1"/>
  <c r="F16" i="1"/>
  <c r="E16" i="1"/>
  <c r="D16" i="1"/>
  <c r="C16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<sst xmlns="http://schemas.openxmlformats.org/spreadsheetml/2006/main" count="40" uniqueCount="40">
  <si>
    <t>i</t>
  </si>
  <si>
    <t>Force ionique</t>
  </si>
  <si>
    <t>Ion 4</t>
  </si>
  <si>
    <t>Ion 3</t>
  </si>
  <si>
    <t>Ion 2</t>
  </si>
  <si>
    <t>Ion 1</t>
  </si>
  <si>
    <t>Ion 5</t>
  </si>
  <si>
    <t>Ion 6</t>
  </si>
  <si>
    <t>Ions en solution aqueuse</t>
  </si>
  <si>
    <t>Les résultats du calcul s'affichent automatiquement dans les cases roses</t>
  </si>
  <si>
    <t>Cours ERC – Calcul des coefficients d'activité par l'équation de Debye-Hückel</t>
  </si>
  <si>
    <t>Equation de Debye-Hückel</t>
  </si>
  <si>
    <r>
      <rPr>
        <b/>
        <i/>
        <sz val="14"/>
        <color theme="1"/>
        <rFont val="Verdana"/>
      </rPr>
      <t>c</t>
    </r>
    <r>
      <rPr>
        <b/>
        <i/>
        <vertAlign val="subscript"/>
        <sz val="14"/>
        <color theme="1"/>
        <rFont val="Verdana"/>
      </rPr>
      <t>i</t>
    </r>
    <r>
      <rPr>
        <b/>
        <sz val="14"/>
        <color theme="1"/>
        <rFont val="Verdana"/>
      </rPr>
      <t xml:space="preserve"> [M]</t>
    </r>
  </si>
  <si>
    <r>
      <rPr>
        <i/>
        <sz val="14"/>
        <color theme="1"/>
        <rFont val="Verdana"/>
      </rPr>
      <t>J</t>
    </r>
    <r>
      <rPr>
        <sz val="14"/>
        <color theme="1"/>
        <rFont val="Verdana"/>
      </rPr>
      <t xml:space="preserve"> [M] = </t>
    </r>
  </si>
  <si>
    <r>
      <t>z</t>
    </r>
    <r>
      <rPr>
        <b/>
        <i/>
        <vertAlign val="subscript"/>
        <sz val="14"/>
        <color theme="1"/>
        <rFont val="Verdana"/>
      </rPr>
      <t>i</t>
    </r>
    <r>
      <rPr>
        <b/>
        <i/>
        <sz val="14"/>
        <color theme="1"/>
        <rFont val="Verdana"/>
      </rPr>
      <t xml:space="preserve"> </t>
    </r>
  </si>
  <si>
    <r>
      <t>n</t>
    </r>
    <r>
      <rPr>
        <b/>
        <i/>
        <vertAlign val="subscript"/>
        <sz val="14"/>
        <color theme="1"/>
        <rFont val="Verdana"/>
      </rPr>
      <t>i</t>
    </r>
  </si>
  <si>
    <r>
      <t>d</t>
    </r>
    <r>
      <rPr>
        <b/>
        <i/>
        <vertAlign val="subscript"/>
        <sz val="14"/>
        <color theme="1"/>
        <rFont val="Verdana"/>
      </rPr>
      <t>i</t>
    </r>
    <r>
      <rPr>
        <b/>
        <i/>
        <sz val="14"/>
        <color theme="1"/>
        <rFont val="Verdana"/>
      </rPr>
      <t xml:space="preserve"> </t>
    </r>
    <r>
      <rPr>
        <b/>
        <sz val="14"/>
        <color theme="1"/>
        <rFont val="Verdana"/>
      </rPr>
      <t>[nm]</t>
    </r>
  </si>
  <si>
    <r>
      <t>c</t>
    </r>
    <r>
      <rPr>
        <b/>
        <i/>
        <vertAlign val="subscript"/>
        <sz val="14"/>
        <color theme="0"/>
        <rFont val="Verdana"/>
      </rPr>
      <t>i</t>
    </r>
    <r>
      <rPr>
        <b/>
        <i/>
        <sz val="14"/>
        <color theme="0"/>
        <rFont val="Verdana"/>
      </rPr>
      <t xml:space="preserve"> · z</t>
    </r>
    <r>
      <rPr>
        <b/>
        <i/>
        <vertAlign val="subscript"/>
        <sz val="14"/>
        <color theme="0"/>
        <rFont val="Verdana"/>
      </rPr>
      <t>i</t>
    </r>
    <r>
      <rPr>
        <b/>
        <vertAlign val="superscript"/>
        <sz val="14"/>
        <color theme="0"/>
        <rFont val="Verdana"/>
      </rPr>
      <t>2</t>
    </r>
  </si>
  <si>
    <r>
      <t>γ</t>
    </r>
    <r>
      <rPr>
        <b/>
        <i/>
        <vertAlign val="subscript"/>
        <sz val="14"/>
        <color theme="1"/>
        <rFont val="Verdana"/>
      </rPr>
      <t>i</t>
    </r>
  </si>
  <si>
    <r>
      <rPr>
        <i/>
        <sz val="14"/>
        <color theme="1"/>
        <rFont val="Verdana"/>
      </rPr>
      <t>γ</t>
    </r>
    <r>
      <rPr>
        <i/>
        <vertAlign val="subscript"/>
        <sz val="14"/>
        <color theme="1"/>
        <rFont val="Verdana"/>
      </rPr>
      <t>±</t>
    </r>
    <r>
      <rPr>
        <sz val="14"/>
        <color theme="1"/>
        <rFont val="Verdana"/>
      </rPr>
      <t xml:space="preserve"> = </t>
    </r>
  </si>
  <si>
    <r>
      <t>a</t>
    </r>
    <r>
      <rPr>
        <b/>
        <i/>
        <vertAlign val="subscript"/>
        <sz val="14"/>
        <color theme="1"/>
        <rFont val="Verdana"/>
      </rPr>
      <t>i</t>
    </r>
  </si>
  <si>
    <r>
      <t>a</t>
    </r>
    <r>
      <rPr>
        <b/>
        <i/>
        <vertAlign val="subscript"/>
        <sz val="14"/>
        <color theme="1"/>
        <rFont val="Verdana"/>
      </rPr>
      <t>i±</t>
    </r>
  </si>
  <si>
    <r>
      <rPr>
        <i/>
        <sz val="14"/>
        <color theme="1"/>
        <rFont val="Verdana"/>
      </rPr>
      <t>J</t>
    </r>
    <r>
      <rPr>
        <sz val="14"/>
        <color theme="1"/>
        <rFont val="Verdana"/>
      </rPr>
      <t xml:space="preserve"> [M] =  ½ Σ </t>
    </r>
    <r>
      <rPr>
        <i/>
        <sz val="14"/>
        <color theme="1"/>
        <rFont val="Verdana"/>
      </rPr>
      <t>c</t>
    </r>
    <r>
      <rPr>
        <i/>
        <vertAlign val="subscript"/>
        <sz val="14"/>
        <color theme="1"/>
        <rFont val="Verdana"/>
      </rPr>
      <t>i</t>
    </r>
    <r>
      <rPr>
        <sz val="14"/>
        <color theme="1"/>
        <rFont val="Verdana"/>
      </rPr>
      <t xml:space="preserve"> · </t>
    </r>
    <r>
      <rPr>
        <i/>
        <sz val="14"/>
        <color theme="1"/>
        <rFont val="Verdana"/>
      </rPr>
      <t>z</t>
    </r>
    <r>
      <rPr>
        <i/>
        <vertAlign val="subscript"/>
        <sz val="14"/>
        <color theme="1"/>
        <rFont val="Verdana"/>
      </rPr>
      <t>i</t>
    </r>
    <r>
      <rPr>
        <vertAlign val="superscript"/>
        <sz val="14"/>
        <color theme="1"/>
        <rFont val="Verdana"/>
      </rPr>
      <t>2</t>
    </r>
  </si>
  <si>
    <r>
      <t>Equation limite de Debye-Hückel</t>
    </r>
    <r>
      <rPr>
        <sz val="14"/>
        <color theme="1"/>
        <rFont val="Verdana"/>
      </rPr>
      <t xml:space="preserve"> ( </t>
    </r>
    <r>
      <rPr>
        <i/>
        <sz val="14"/>
        <color theme="1"/>
        <rFont val="Verdana"/>
      </rPr>
      <t>d</t>
    </r>
    <r>
      <rPr>
        <i/>
        <vertAlign val="subscript"/>
        <sz val="14"/>
        <color theme="1"/>
        <rFont val="Verdana"/>
      </rPr>
      <t xml:space="preserve">i  </t>
    </r>
    <r>
      <rPr>
        <sz val="14"/>
        <color theme="1"/>
        <rFont val="Verdana"/>
      </rPr>
      <t>–&gt; 0 )</t>
    </r>
  </si>
  <si>
    <r>
      <t xml:space="preserve">log </t>
    </r>
    <r>
      <rPr>
        <i/>
        <sz val="14"/>
        <color theme="1"/>
        <rFont val="Verdana"/>
      </rPr>
      <t>γ</t>
    </r>
    <r>
      <rPr>
        <i/>
        <vertAlign val="subscript"/>
        <sz val="14"/>
        <color theme="1"/>
        <rFont val="Verdana"/>
      </rPr>
      <t>i</t>
    </r>
    <r>
      <rPr>
        <sz val="14"/>
        <color theme="1"/>
        <rFont val="Verdana"/>
      </rPr>
      <t xml:space="preserve"> = –0.509 · </t>
    </r>
    <r>
      <rPr>
        <i/>
        <sz val="14"/>
        <color theme="1"/>
        <rFont val="Verdana"/>
      </rPr>
      <t>z</t>
    </r>
    <r>
      <rPr>
        <i/>
        <vertAlign val="subscript"/>
        <sz val="14"/>
        <color theme="1"/>
        <rFont val="Verdana"/>
      </rPr>
      <t>i</t>
    </r>
    <r>
      <rPr>
        <vertAlign val="superscript"/>
        <sz val="14"/>
        <color theme="1"/>
        <rFont val="Verdana"/>
      </rPr>
      <t>2</t>
    </r>
    <r>
      <rPr>
        <vertAlign val="subscript"/>
        <sz val="14"/>
        <color theme="1"/>
        <rFont val="Verdana"/>
      </rPr>
      <t xml:space="preserve"> </t>
    </r>
    <r>
      <rPr>
        <sz val="14"/>
        <color theme="1"/>
        <rFont val="Verdana"/>
      </rPr>
      <t xml:space="preserve">· </t>
    </r>
    <r>
      <rPr>
        <i/>
        <sz val="14"/>
        <color theme="1"/>
        <rFont val="Verdana"/>
      </rPr>
      <t>J</t>
    </r>
    <r>
      <rPr>
        <vertAlign val="superscript"/>
        <sz val="14"/>
        <color theme="1"/>
        <rFont val="Verdana"/>
      </rPr>
      <t>1/2</t>
    </r>
    <r>
      <rPr>
        <sz val="14"/>
        <color theme="1"/>
        <rFont val="Verdana"/>
      </rPr>
      <t xml:space="preserve">/ (1 + 3.281 · </t>
    </r>
    <r>
      <rPr>
        <i/>
        <sz val="14"/>
        <color theme="1"/>
        <rFont val="Verdana"/>
      </rPr>
      <t>d</t>
    </r>
    <r>
      <rPr>
        <i/>
        <vertAlign val="subscript"/>
        <sz val="14"/>
        <color theme="1"/>
        <rFont val="Verdana"/>
      </rPr>
      <t>i</t>
    </r>
    <r>
      <rPr>
        <sz val="14"/>
        <color theme="1"/>
        <rFont val="Verdana"/>
      </rPr>
      <t xml:space="preserve"> · </t>
    </r>
    <r>
      <rPr>
        <i/>
        <sz val="14"/>
        <color theme="1"/>
        <rFont val="Verdana"/>
      </rPr>
      <t>J</t>
    </r>
    <r>
      <rPr>
        <vertAlign val="superscript"/>
        <sz val="14"/>
        <color theme="1"/>
        <rFont val="Verdana"/>
      </rPr>
      <t>1/2</t>
    </r>
    <r>
      <rPr>
        <sz val="14"/>
        <color theme="1"/>
        <rFont val="Verdana"/>
      </rPr>
      <t xml:space="preserve"> )</t>
    </r>
  </si>
  <si>
    <r>
      <t xml:space="preserve">log </t>
    </r>
    <r>
      <rPr>
        <i/>
        <sz val="14"/>
        <color theme="1"/>
        <rFont val="Verdana"/>
      </rPr>
      <t>γ</t>
    </r>
    <r>
      <rPr>
        <i/>
        <vertAlign val="subscript"/>
        <sz val="14"/>
        <color theme="1"/>
        <rFont val="Verdana"/>
      </rPr>
      <t>i</t>
    </r>
    <r>
      <rPr>
        <sz val="14"/>
        <color theme="1"/>
        <rFont val="Verdana"/>
      </rPr>
      <t xml:space="preserve"> = –0.509 · </t>
    </r>
    <r>
      <rPr>
        <i/>
        <sz val="14"/>
        <color theme="1"/>
        <rFont val="Verdana"/>
      </rPr>
      <t>z</t>
    </r>
    <r>
      <rPr>
        <i/>
        <vertAlign val="subscript"/>
        <sz val="14"/>
        <color theme="1"/>
        <rFont val="Verdana"/>
      </rPr>
      <t>i</t>
    </r>
    <r>
      <rPr>
        <vertAlign val="superscript"/>
        <sz val="14"/>
        <color theme="1"/>
        <rFont val="Verdana"/>
      </rPr>
      <t>2</t>
    </r>
    <r>
      <rPr>
        <vertAlign val="subscript"/>
        <sz val="14"/>
        <color theme="1"/>
        <rFont val="Verdana"/>
      </rPr>
      <t xml:space="preserve"> </t>
    </r>
    <r>
      <rPr>
        <sz val="14"/>
        <color theme="1"/>
        <rFont val="Verdana"/>
      </rPr>
      <t xml:space="preserve">· </t>
    </r>
    <r>
      <rPr>
        <i/>
        <sz val="14"/>
        <color theme="1"/>
        <rFont val="Verdana"/>
      </rPr>
      <t>J</t>
    </r>
    <r>
      <rPr>
        <vertAlign val="superscript"/>
        <sz val="14"/>
        <color theme="1"/>
        <rFont val="Verdana"/>
      </rPr>
      <t>1/2</t>
    </r>
    <r>
      <rPr>
        <sz val="16"/>
        <color theme="1"/>
        <rFont val="Helvetica Neue"/>
      </rPr>
      <t/>
    </r>
  </si>
  <si>
    <r>
      <rPr>
        <u/>
        <sz val="14"/>
        <color theme="1"/>
        <rFont val="Verdana"/>
      </rPr>
      <t>Coefficient d'activité moyen</t>
    </r>
    <r>
      <rPr>
        <sz val="14"/>
        <color theme="1"/>
        <rFont val="Verdana"/>
      </rPr>
      <t xml:space="preserve"> </t>
    </r>
  </si>
  <si>
    <r>
      <rPr>
        <i/>
        <sz val="14"/>
        <color theme="1"/>
        <rFont val="Verdana"/>
      </rPr>
      <t>γ</t>
    </r>
    <r>
      <rPr>
        <i/>
        <vertAlign val="subscript"/>
        <sz val="14"/>
        <color theme="1"/>
        <rFont val="Verdana"/>
      </rPr>
      <t>±</t>
    </r>
    <r>
      <rPr>
        <sz val="14"/>
        <color theme="1"/>
        <rFont val="Verdana"/>
      </rPr>
      <t xml:space="preserve"> = ( Π γ</t>
    </r>
    <r>
      <rPr>
        <vertAlign val="subscript"/>
        <sz val="14"/>
        <color theme="1"/>
        <rFont val="Verdana"/>
      </rPr>
      <t>i</t>
    </r>
    <r>
      <rPr>
        <vertAlign val="superscript"/>
        <sz val="14"/>
        <color theme="1"/>
        <rFont val="Verdana"/>
      </rPr>
      <t>ni</t>
    </r>
    <r>
      <rPr>
        <sz val="14"/>
        <color theme="1"/>
        <rFont val="Verdana"/>
      </rPr>
      <t xml:space="preserve"> )</t>
    </r>
    <r>
      <rPr>
        <vertAlign val="superscript"/>
        <sz val="14"/>
        <color theme="1"/>
        <rFont val="Verdana"/>
      </rPr>
      <t>1/Σni</t>
    </r>
  </si>
  <si>
    <r>
      <rPr>
        <i/>
        <sz val="14"/>
        <color theme="1"/>
        <rFont val="Verdana"/>
      </rPr>
      <t>d</t>
    </r>
    <r>
      <rPr>
        <i/>
        <vertAlign val="subscript"/>
        <sz val="14"/>
        <color theme="1"/>
        <rFont val="Verdana"/>
      </rPr>
      <t>i</t>
    </r>
    <r>
      <rPr>
        <sz val="14"/>
        <color theme="1"/>
        <rFont val="Verdana"/>
      </rPr>
      <t xml:space="preserve"> [nm]</t>
    </r>
  </si>
  <si>
    <r>
      <t>Rb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Cs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Br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I</t>
    </r>
    <r>
      <rPr>
        <vertAlign val="superscript"/>
        <sz val="14"/>
        <color theme="1"/>
        <rFont val="Verdana"/>
      </rPr>
      <t>–</t>
    </r>
  </si>
  <si>
    <r>
      <t>NH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Ag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F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NO</t>
    </r>
    <r>
      <rPr>
        <vertAlign val="subscript"/>
        <sz val="14"/>
        <color theme="1"/>
        <rFont val="Verdana"/>
      </rPr>
      <t>3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CN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ClO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MnO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–</t>
    </r>
  </si>
  <si>
    <r>
      <t>Na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(CH</t>
    </r>
    <r>
      <rPr>
        <vertAlign val="subscript"/>
        <sz val="14"/>
        <color theme="1"/>
        <rFont val="Verdana"/>
      </rPr>
      <t>3</t>
    </r>
    <r>
      <rPr>
        <sz val="14"/>
        <color theme="1"/>
        <rFont val="Verdana"/>
      </rPr>
      <t>)</t>
    </r>
    <r>
      <rPr>
        <vertAlign val="subscript"/>
        <sz val="14"/>
        <color theme="1"/>
        <rFont val="Verdana"/>
      </rPr>
      <t>4</t>
    </r>
    <r>
      <rPr>
        <sz val="14"/>
        <color theme="1"/>
        <rFont val="Verdana"/>
      </rPr>
      <t>N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CrO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2–</t>
    </r>
    <r>
      <rPr>
        <sz val="14"/>
        <color theme="1"/>
        <rFont val="Verdana"/>
      </rPr>
      <t>, PO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3–</t>
    </r>
    <r>
      <rPr>
        <sz val="14"/>
        <color theme="1"/>
        <rFont val="Verdana"/>
      </rPr>
      <t>, Fe(CN)</t>
    </r>
    <r>
      <rPr>
        <vertAlign val="subscript"/>
        <sz val="14"/>
        <color theme="1"/>
        <rFont val="Verdana"/>
      </rPr>
      <t>6</t>
    </r>
    <r>
      <rPr>
        <vertAlign val="superscript"/>
        <sz val="14"/>
        <color theme="1"/>
        <rFont val="Verdana"/>
      </rPr>
      <t>3–</t>
    </r>
  </si>
  <si>
    <r>
      <t>Li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CO</t>
    </r>
    <r>
      <rPr>
        <vertAlign val="subscript"/>
        <sz val="14"/>
        <color theme="1"/>
        <rFont val="Verdana"/>
      </rPr>
      <t>3</t>
    </r>
    <r>
      <rPr>
        <vertAlign val="superscript"/>
        <sz val="14"/>
        <color theme="1"/>
        <rFont val="Verdana"/>
      </rPr>
      <t>2–</t>
    </r>
    <r>
      <rPr>
        <sz val="14"/>
        <color theme="1"/>
        <rFont val="Verdana"/>
      </rPr>
      <t>, HCO</t>
    </r>
    <r>
      <rPr>
        <vertAlign val="subscript"/>
        <sz val="14"/>
        <color theme="1"/>
        <rFont val="Verdana"/>
      </rPr>
      <t>3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SO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2–</t>
    </r>
    <r>
      <rPr>
        <sz val="14"/>
        <color theme="1"/>
        <rFont val="Verdana"/>
      </rPr>
      <t>, WO</t>
    </r>
    <r>
      <rPr>
        <vertAlign val="subscript"/>
        <sz val="14"/>
        <color theme="1"/>
        <rFont val="Verdana"/>
      </rPr>
      <t>4</t>
    </r>
    <r>
      <rPr>
        <vertAlign val="superscript"/>
        <sz val="14"/>
        <color theme="1"/>
        <rFont val="Verdana"/>
      </rPr>
      <t>2–</t>
    </r>
    <r>
      <rPr>
        <sz val="14"/>
        <color theme="1"/>
        <rFont val="Verdana"/>
      </rPr>
      <t>, Fe(CN)</t>
    </r>
    <r>
      <rPr>
        <vertAlign val="subscript"/>
        <sz val="14"/>
        <color theme="1"/>
        <rFont val="Verdana"/>
      </rPr>
      <t>6</t>
    </r>
    <r>
      <rPr>
        <vertAlign val="superscript"/>
        <sz val="14"/>
        <color theme="1"/>
        <rFont val="Verdana"/>
      </rPr>
      <t>4–</t>
    </r>
  </si>
  <si>
    <r>
      <t>K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Ca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Ba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Sr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Pb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(Et)</t>
    </r>
    <r>
      <rPr>
        <vertAlign val="subscript"/>
        <sz val="14"/>
        <color theme="1"/>
        <rFont val="Verdana"/>
      </rPr>
      <t>4</t>
    </r>
    <r>
      <rPr>
        <sz val="14"/>
        <color theme="1"/>
        <rFont val="Verdana"/>
      </rPr>
      <t>N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Cl</t>
    </r>
    <r>
      <rPr>
        <vertAlign val="superscript"/>
        <sz val="14"/>
        <color theme="1"/>
        <rFont val="Verdana"/>
      </rPr>
      <t>–</t>
    </r>
  </si>
  <si>
    <r>
      <t>Mg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Fe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Cu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Co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Zn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Cd</t>
    </r>
    <r>
      <rPr>
        <vertAlign val="superscript"/>
        <sz val="14"/>
        <color theme="1"/>
        <rFont val="Verdana"/>
      </rPr>
      <t>2+</t>
    </r>
  </si>
  <si>
    <r>
      <t>Be</t>
    </r>
    <r>
      <rPr>
        <vertAlign val="superscript"/>
        <sz val="14"/>
        <color theme="1"/>
        <rFont val="Verdana"/>
      </rPr>
      <t>2+</t>
    </r>
    <r>
      <rPr>
        <sz val="14"/>
        <color theme="1"/>
        <rFont val="Verdana"/>
      </rPr>
      <t>, Fe</t>
    </r>
    <r>
      <rPr>
        <vertAlign val="superscript"/>
        <sz val="14"/>
        <color theme="1"/>
        <rFont val="Verdana"/>
      </rPr>
      <t>3+</t>
    </r>
    <r>
      <rPr>
        <sz val="14"/>
        <color theme="1"/>
        <rFont val="Verdana"/>
      </rPr>
      <t>, Cr</t>
    </r>
    <r>
      <rPr>
        <vertAlign val="superscript"/>
        <sz val="14"/>
        <color theme="1"/>
        <rFont val="Verdana"/>
      </rPr>
      <t>3+</t>
    </r>
    <r>
      <rPr>
        <sz val="14"/>
        <color theme="1"/>
        <rFont val="Verdana"/>
      </rPr>
      <t>, OH</t>
    </r>
    <r>
      <rPr>
        <vertAlign val="superscript"/>
        <sz val="14"/>
        <color theme="1"/>
        <rFont val="Verdana"/>
      </rPr>
      <t>–</t>
    </r>
    <r>
      <rPr>
        <sz val="14"/>
        <color theme="1"/>
        <rFont val="Verdana"/>
      </rPr>
      <t>, SH</t>
    </r>
    <r>
      <rPr>
        <vertAlign val="superscript"/>
        <sz val="14"/>
        <color theme="1"/>
        <rFont val="Verdana"/>
      </rPr>
      <t>–</t>
    </r>
  </si>
  <si>
    <r>
      <t>H</t>
    </r>
    <r>
      <rPr>
        <vertAlign val="superscript"/>
        <sz val="14"/>
        <color theme="1"/>
        <rFont val="Verdana"/>
      </rPr>
      <t>+</t>
    </r>
    <r>
      <rPr>
        <sz val="14"/>
        <color theme="1"/>
        <rFont val="Verdana"/>
      </rPr>
      <t>, Al</t>
    </r>
    <r>
      <rPr>
        <vertAlign val="superscript"/>
        <sz val="14"/>
        <color theme="1"/>
        <rFont val="Verdana"/>
      </rPr>
      <t>3+</t>
    </r>
  </si>
  <si>
    <r>
      <t>Zr</t>
    </r>
    <r>
      <rPr>
        <vertAlign val="superscript"/>
        <sz val="14"/>
        <color theme="1"/>
        <rFont val="Verdana"/>
      </rPr>
      <t>4+</t>
    </r>
    <r>
      <rPr>
        <sz val="14"/>
        <color theme="1"/>
        <rFont val="Verdana"/>
      </rPr>
      <t>, Ti</t>
    </r>
    <r>
      <rPr>
        <vertAlign val="superscript"/>
        <sz val="14"/>
        <color theme="1"/>
        <rFont val="Verdana"/>
      </rPr>
      <t>4+</t>
    </r>
    <r>
      <rPr>
        <sz val="14"/>
        <color theme="1"/>
        <rFont val="Verdana"/>
      </rPr>
      <t>, Ce</t>
    </r>
    <r>
      <rPr>
        <vertAlign val="superscript"/>
        <sz val="14"/>
        <color theme="1"/>
        <rFont val="Verdana"/>
      </rPr>
      <t>4+</t>
    </r>
    <r>
      <rPr>
        <sz val="14"/>
        <color theme="1"/>
        <rFont val="Verdana"/>
      </rPr>
      <t>, Sn</t>
    </r>
    <r>
      <rPr>
        <vertAlign val="superscript"/>
        <sz val="14"/>
        <color theme="1"/>
        <rFont val="Verdana"/>
      </rPr>
      <t>4+</t>
    </r>
  </si>
  <si>
    <r>
      <t>Corriger et compléter les données contenues dans les cases bleues (exemple initial MgCl</t>
    </r>
    <r>
      <rPr>
        <i/>
        <vertAlign val="subscript"/>
        <sz val="14"/>
        <color rgb="FFFF0000"/>
        <rFont val="Verdana"/>
      </rPr>
      <t>2</t>
    </r>
    <r>
      <rPr>
        <i/>
        <sz val="14"/>
        <color rgb="FFFF0000"/>
        <rFont val="Verdana"/>
      </rPr>
      <t xml:space="preserve"> 10</t>
    </r>
    <r>
      <rPr>
        <i/>
        <vertAlign val="superscript"/>
        <sz val="14"/>
        <color rgb="FFFF0000"/>
        <rFont val="Verdana"/>
      </rPr>
      <t xml:space="preserve">–2 </t>
    </r>
    <r>
      <rPr>
        <i/>
        <sz val="14"/>
        <color rgb="FFFF0000"/>
        <rFont val="Verdana"/>
      </rPr>
      <t>M)</t>
    </r>
  </si>
  <si>
    <r>
      <t>Diamètre effectif</t>
    </r>
    <r>
      <rPr>
        <sz val="14"/>
        <color theme="1"/>
        <rFont val="Verdana"/>
      </rPr>
      <t xml:space="preserve">  (distance d'approche minimum)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</si>
</sst>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Helvetica Neue"/>
    </font>
    <font>
      <b/>
      <sz val="16"/>
      <color theme="1"/>
      <name val="Verdana"/>
    </font>
    <font>
      <sz val="14"/>
      <color theme="1"/>
      <name val="Verdana"/>
    </font>
    <font>
      <b/>
      <sz val="14"/>
      <color theme="1"/>
      <name val="Verdana"/>
    </font>
    <font>
      <i/>
      <sz val="14"/>
      <color rgb="FFFF0000"/>
      <name val="Verdana"/>
    </font>
    <font>
      <b/>
      <i/>
      <sz val="14"/>
      <color theme="1"/>
      <name val="Verdana"/>
    </font>
    <font>
      <b/>
      <i/>
      <vertAlign val="subscript"/>
      <sz val="14"/>
      <color theme="1"/>
      <name val="Verdana"/>
    </font>
    <font>
      <i/>
      <sz val="14"/>
      <color theme="1"/>
      <name val="Verdana"/>
    </font>
    <font>
      <b/>
      <i/>
      <sz val="14"/>
      <color theme="0"/>
      <name val="Verdana"/>
    </font>
    <font>
      <b/>
      <i/>
      <vertAlign val="subscript"/>
      <sz val="14"/>
      <color theme="0"/>
      <name val="Verdana"/>
    </font>
    <font>
      <b/>
      <vertAlign val="superscript"/>
      <sz val="14"/>
      <color theme="0"/>
      <name val="Verdana"/>
    </font>
    <font>
      <sz val="14"/>
      <color theme="0"/>
      <name val="Verdana"/>
    </font>
    <font>
      <i/>
      <vertAlign val="subscript"/>
      <sz val="14"/>
      <color theme="1"/>
      <name val="Verdana"/>
    </font>
    <font>
      <u/>
      <sz val="14"/>
      <color theme="1"/>
      <name val="Verdana"/>
    </font>
    <font>
      <vertAlign val="superscript"/>
      <sz val="14"/>
      <color theme="1"/>
      <name val="Verdana"/>
    </font>
    <font>
      <vertAlign val="subscript"/>
      <sz val="14"/>
      <color theme="1"/>
      <name val="Verdana"/>
    </font>
    <font>
      <i/>
      <vertAlign val="subscript"/>
      <sz val="14"/>
      <color rgb="FFFF0000"/>
      <name val="Verdana"/>
    </font>
    <font>
      <i/>
      <vertAlign val="superscript"/>
      <sz val="14"/>
      <color rgb="FFFF0000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4DA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Protection="1"/>
    <xf numFmtId="0" fontId="7" fillId="0" borderId="0" xfId="0" applyFont="1" applyFill="1" applyProtection="1"/>
    <xf numFmtId="0" fontId="8" fillId="0" borderId="0" xfId="0" applyFont="1" applyProtection="1"/>
    <xf numFmtId="0" fontId="8" fillId="3" borderId="10" xfId="0" applyFont="1" applyFill="1" applyBorder="1" applyAlignment="1" applyProtection="1">
      <alignment horizontal="left" vertical="center" indent="1"/>
    </xf>
    <xf numFmtId="0" fontId="6" fillId="3" borderId="10" xfId="0" applyFont="1" applyFill="1" applyBorder="1" applyAlignment="1" applyProtection="1">
      <alignment horizontal="left" vertical="center" indent="1"/>
    </xf>
    <xf numFmtId="0" fontId="8" fillId="0" borderId="14" xfId="0" applyFont="1" applyBorder="1" applyAlignment="1" applyProtection="1">
      <alignment horizontal="left" indent="1"/>
    </xf>
    <xf numFmtId="0" fontId="6" fillId="0" borderId="14" xfId="0" applyFont="1" applyBorder="1" applyAlignment="1" applyProtection="1">
      <alignment horizontal="left" indent="1"/>
    </xf>
    <xf numFmtId="11" fontId="5" fillId="2" borderId="10" xfId="0" applyNumberFormat="1" applyFont="1" applyFill="1" applyBorder="1" applyAlignment="1" applyProtection="1">
      <alignment horizontal="right" vertical="center"/>
      <protection locked="0"/>
    </xf>
    <xf numFmtId="49" fontId="5" fillId="4" borderId="11" xfId="0" applyNumberFormat="1" applyFont="1" applyFill="1" applyBorder="1" applyAlignment="1" applyProtection="1">
      <alignment horizontal="right" vertical="center"/>
    </xf>
    <xf numFmtId="11" fontId="5" fillId="4" borderId="6" xfId="0" applyNumberFormat="1" applyFont="1" applyFill="1" applyBorder="1" applyAlignment="1" applyProtection="1">
      <alignment horizontal="left" vertical="center"/>
    </xf>
    <xf numFmtId="0" fontId="5" fillId="0" borderId="0" xfId="0" applyFont="1" applyProtection="1"/>
    <xf numFmtId="1" fontId="5" fillId="2" borderId="10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left" indent="1"/>
    </xf>
    <xf numFmtId="11" fontId="14" fillId="0" borderId="12" xfId="0" applyNumberFormat="1" applyFont="1" applyBorder="1" applyProtection="1"/>
    <xf numFmtId="165" fontId="5" fillId="4" borderId="10" xfId="0" applyNumberFormat="1" applyFont="1" applyFill="1" applyBorder="1" applyAlignment="1" applyProtection="1">
      <alignment vertical="center"/>
    </xf>
    <xf numFmtId="0" fontId="5" fillId="4" borderId="11" xfId="0" applyFont="1" applyFill="1" applyBorder="1" applyAlignment="1" applyProtection="1">
      <alignment horizontal="right" vertical="center"/>
    </xf>
    <xf numFmtId="165" fontId="5" fillId="4" borderId="6" xfId="0" applyNumberFormat="1" applyFont="1" applyFill="1" applyBorder="1" applyAlignment="1" applyProtection="1">
      <alignment horizontal="left" vertical="center"/>
    </xf>
    <xf numFmtId="11" fontId="5" fillId="4" borderId="10" xfId="0" applyNumberFormat="1" applyFont="1" applyFill="1" applyBorder="1" applyAlignment="1" applyProtection="1">
      <alignment vertical="center"/>
    </xf>
    <xf numFmtId="164" fontId="5" fillId="0" borderId="0" xfId="0" applyNumberFormat="1" applyFont="1" applyBorder="1" applyProtection="1"/>
    <xf numFmtId="0" fontId="1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11" fontId="5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 indent="1"/>
    </xf>
    <xf numFmtId="0" fontId="5" fillId="0" borderId="1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left" vertical="center" indent="1"/>
    </xf>
    <xf numFmtId="0" fontId="5" fillId="0" borderId="2" xfId="0" applyFont="1" applyBorder="1" applyAlignment="1" applyProtection="1">
      <alignment horizontal="left" vertical="center" indent="1"/>
    </xf>
    <xf numFmtId="0" fontId="5" fillId="0" borderId="1" xfId="0" applyFont="1" applyBorder="1" applyAlignment="1" applyProtection="1">
      <alignment horizontal="left" vertical="center" indent="1"/>
    </xf>
    <xf numFmtId="0" fontId="5" fillId="0" borderId="7" xfId="0" applyFont="1" applyBorder="1" applyAlignment="1" applyProtection="1">
      <alignment horizontal="left" vertical="center" indent="1"/>
    </xf>
    <xf numFmtId="0" fontId="5" fillId="0" borderId="12" xfId="0" applyFont="1" applyBorder="1" applyAlignment="1" applyProtection="1">
      <alignment horizontal="left" vertical="center" indent="1"/>
    </xf>
    <xf numFmtId="0" fontId="5" fillId="0" borderId="3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horizontal="left" vertical="center" indent="1"/>
    </xf>
    <xf numFmtId="0" fontId="5" fillId="0" borderId="13" xfId="0" applyFont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left" vertical="center" indent="1"/>
    </xf>
    <xf numFmtId="0" fontId="5" fillId="0" borderId="9" xfId="0" applyFont="1" applyBorder="1" applyAlignment="1" applyProtection="1">
      <alignment horizontal="left" vertical="center" indent="1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7"/>
  <sheetViews>
    <sheetView tabSelected="1" workbookViewId="0">
      <selection activeCell="H11" sqref="H11"/>
    </sheetView>
  </sheetViews>
  <sheetFormatPr defaultColWidth="10.875" defaultRowHeight="18"/>
  <cols>
    <col min="1" max="1" width="10.875" style="13"/>
    <col min="2" max="10" width="18.875" style="13" customWidth="1"/>
    <col min="11" max="16384" width="10.875" style="13"/>
  </cols>
  <sheetData>
    <row r="2" spans="2:10" s="3" customFormat="1" ht="19.5">
      <c r="B2" s="1" t="s">
        <v>10</v>
      </c>
      <c r="C2" s="2"/>
      <c r="D2" s="2"/>
      <c r="E2" s="2"/>
      <c r="F2" s="2"/>
      <c r="G2" s="2"/>
      <c r="H2" s="2"/>
    </row>
    <row r="3" spans="2:10" s="3" customFormat="1"/>
    <row r="4" spans="2:10" s="5" customFormat="1" ht="21.75">
      <c r="B4" s="4" t="s">
        <v>38</v>
      </c>
      <c r="C4" s="4"/>
      <c r="D4" s="4"/>
      <c r="E4" s="4"/>
    </row>
    <row r="5" spans="2:10" s="5" customFormat="1">
      <c r="B5" s="4" t="s">
        <v>9</v>
      </c>
      <c r="C5" s="4"/>
      <c r="D5" s="4"/>
      <c r="E5" s="4"/>
    </row>
    <row r="7" spans="2:10" s="3" customFormat="1" ht="27.95" customHeight="1">
      <c r="B7" s="6" t="s">
        <v>0</v>
      </c>
      <c r="C7" s="7" t="s">
        <v>5</v>
      </c>
      <c r="D7" s="7" t="s">
        <v>4</v>
      </c>
      <c r="E7" s="7" t="s">
        <v>3</v>
      </c>
      <c r="F7" s="7" t="s">
        <v>2</v>
      </c>
      <c r="G7" s="7" t="s">
        <v>6</v>
      </c>
      <c r="H7" s="7" t="s">
        <v>7</v>
      </c>
    </row>
    <row r="8" spans="2:10" s="3" customFormat="1" ht="27.95" customHeight="1">
      <c r="B8" s="8"/>
      <c r="C8" s="9"/>
      <c r="D8" s="9"/>
      <c r="E8" s="9"/>
      <c r="F8" s="9"/>
      <c r="G8" s="9"/>
      <c r="H8" s="9"/>
    </row>
    <row r="9" spans="2:10" ht="27.95" customHeight="1">
      <c r="B9" s="7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1" t="s">
        <v>13</v>
      </c>
      <c r="J9" s="12">
        <f>0.5*SUM(C13:H13)</f>
        <v>0</v>
      </c>
    </row>
    <row r="10" spans="2:10" ht="27.95" customHeight="1">
      <c r="B10" s="6" t="s">
        <v>14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</row>
    <row r="11" spans="2:10" ht="27.95" customHeight="1">
      <c r="B11" s="6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2:10" ht="27.95" customHeight="1">
      <c r="B12" s="6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2:10" ht="27.95" customHeight="1">
      <c r="B13" s="16" t="s">
        <v>17</v>
      </c>
      <c r="C13" s="17">
        <f>C9*C10*C10</f>
        <v>0</v>
      </c>
      <c r="D13" s="17">
        <f>D9*D10*D10</f>
        <v>0</v>
      </c>
      <c r="E13" s="17">
        <v>0</v>
      </c>
      <c r="F13" s="17">
        <f>F9*F10*F10</f>
        <v>0</v>
      </c>
      <c r="G13" s="17">
        <f>G9*G10*G10</f>
        <v>0</v>
      </c>
      <c r="H13" s="17">
        <f>H9*H10*H10</f>
        <v>0</v>
      </c>
    </row>
    <row r="14" spans="2:10" ht="27.95" customHeight="1">
      <c r="B14" s="6" t="s">
        <v>18</v>
      </c>
      <c r="C14" s="18">
        <f>10^((-0.509*C10^2*J9^0.5)/(1+3.281*C12*J9^0.5))</f>
        <v>1</v>
      </c>
      <c r="D14" s="18">
        <f>10^((-0.509*D10^2*J9^0.5)/(1+3.281*D12*J9^0.5))</f>
        <v>1</v>
      </c>
      <c r="E14" s="18">
        <f>10^((-0.509*E10^2*J9^0.5)/(1+3.281*E12*J9^0.5))</f>
        <v>1</v>
      </c>
      <c r="F14" s="18">
        <f>10^((-0.509*F10^2*J9^0.5)/(1+3.281*F12*J9^0.5))</f>
        <v>1</v>
      </c>
      <c r="G14" s="18">
        <f>10^((-0.509*G10^2*J9^0.5)/(1+3.281*G12*J9^0.5))</f>
        <v>1</v>
      </c>
      <c r="H14" s="18">
        <f>10^((-0.509*H10^2*J9^0.5)/(1+3.281*H12*J9^0.5))</f>
        <v>1</v>
      </c>
      <c r="I14" s="19" t="s">
        <v>19</v>
      </c>
      <c r="J14" s="20" t="e">
        <f>((C14^C11)*(D14^D11)*(E14^E11)*(F14^F11)*(G14^G11)*(H14^H11))^(1/SUM(C11:H11))</f>
        <v>#DIV/0!</v>
      </c>
    </row>
    <row r="15" spans="2:10" ht="27.95" customHeight="1">
      <c r="B15" s="6" t="s">
        <v>20</v>
      </c>
      <c r="C15" s="21">
        <f t="shared" ref="C15:H15" si="0">C14*C9</f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</row>
    <row r="16" spans="2:10" ht="27.95" customHeight="1">
      <c r="B16" s="6" t="s">
        <v>21</v>
      </c>
      <c r="C16" s="21" t="e">
        <f>C9*J14</f>
        <v>#DIV/0!</v>
      </c>
      <c r="D16" s="21" t="e">
        <f>D9*J14</f>
        <v>#DIV/0!</v>
      </c>
      <c r="E16" s="21" t="e">
        <f>E9*J14</f>
        <v>#DIV/0!</v>
      </c>
      <c r="F16" s="21" t="e">
        <f>F9*J14</f>
        <v>#DIV/0!</v>
      </c>
      <c r="G16" s="21" t="e">
        <f>G9*J14</f>
        <v>#DIV/0!</v>
      </c>
      <c r="H16" s="21" t="e">
        <f>H9*J14</f>
        <v>#DIV/0!</v>
      </c>
    </row>
    <row r="17" spans="2:8" ht="27.95" customHeight="1">
      <c r="B17" s="22"/>
    </row>
    <row r="18" spans="2:8" ht="27.95" customHeight="1">
      <c r="B18" s="23" t="s">
        <v>1</v>
      </c>
      <c r="C18" s="24"/>
      <c r="D18" s="24"/>
      <c r="E18" s="24"/>
      <c r="F18" s="24"/>
      <c r="G18" s="24"/>
      <c r="H18" s="24"/>
    </row>
    <row r="19" spans="2:8" ht="27.95" customHeight="1">
      <c r="B19" s="25" t="s">
        <v>22</v>
      </c>
      <c r="C19" s="24"/>
      <c r="D19" s="26"/>
      <c r="E19" s="24"/>
      <c r="F19" s="24"/>
      <c r="G19" s="24"/>
      <c r="H19" s="24"/>
    </row>
    <row r="20" spans="2:8" ht="27.95" customHeight="1">
      <c r="B20" s="23" t="s">
        <v>11</v>
      </c>
      <c r="C20" s="24"/>
      <c r="D20" s="24"/>
      <c r="E20" s="24"/>
      <c r="F20" s="27" t="s">
        <v>23</v>
      </c>
      <c r="G20" s="24"/>
      <c r="H20" s="24"/>
    </row>
    <row r="21" spans="2:8" ht="27.95" customHeight="1">
      <c r="B21" s="28" t="s">
        <v>24</v>
      </c>
      <c r="C21" s="24"/>
      <c r="D21" s="24"/>
      <c r="E21" s="29"/>
      <c r="F21" s="28" t="s">
        <v>25</v>
      </c>
      <c r="G21" s="24"/>
      <c r="H21" s="24"/>
    </row>
    <row r="22" spans="2:8" ht="27.95" customHeight="1">
      <c r="B22" s="24" t="s">
        <v>26</v>
      </c>
      <c r="C22" s="24"/>
      <c r="D22" s="24"/>
      <c r="E22" s="24"/>
      <c r="F22" s="30"/>
      <c r="G22" s="24"/>
      <c r="H22" s="24"/>
    </row>
    <row r="23" spans="2:8" ht="27.95" customHeight="1">
      <c r="B23" s="24" t="s">
        <v>27</v>
      </c>
      <c r="C23" s="24"/>
      <c r="D23" s="24"/>
      <c r="E23" s="24"/>
      <c r="F23" s="24"/>
      <c r="G23" s="24"/>
      <c r="H23" s="24"/>
    </row>
    <row r="24" spans="2:8" ht="27.95" customHeight="1">
      <c r="B24" s="24"/>
      <c r="C24" s="24"/>
      <c r="D24" s="24"/>
      <c r="E24" s="24"/>
      <c r="F24" s="24"/>
      <c r="G24" s="24"/>
      <c r="H24" s="24"/>
    </row>
    <row r="25" spans="2:8" ht="27.95" customHeight="1">
      <c r="B25" s="23" t="s">
        <v>39</v>
      </c>
      <c r="C25" s="24"/>
      <c r="D25" s="24"/>
      <c r="E25" s="24"/>
      <c r="F25" s="24"/>
      <c r="G25" s="24"/>
      <c r="H25" s="24"/>
    </row>
    <row r="26" spans="2:8" ht="27.95" customHeight="1">
      <c r="B26" s="24"/>
      <c r="C26" s="24"/>
      <c r="D26" s="24"/>
      <c r="E26" s="24"/>
      <c r="F26" s="24"/>
      <c r="G26" s="24"/>
      <c r="H26" s="24"/>
    </row>
    <row r="27" spans="2:8" ht="27.95" customHeight="1">
      <c r="B27" s="31" t="s">
        <v>28</v>
      </c>
      <c r="C27" s="31" t="s">
        <v>8</v>
      </c>
      <c r="D27" s="32"/>
      <c r="E27" s="33"/>
      <c r="F27" s="24"/>
      <c r="G27" s="24"/>
      <c r="H27" s="24"/>
    </row>
    <row r="28" spans="2:8" ht="27.95" customHeight="1">
      <c r="B28" s="34">
        <v>0.2</v>
      </c>
      <c r="C28" s="35" t="s">
        <v>29</v>
      </c>
      <c r="D28" s="36"/>
      <c r="E28" s="37"/>
      <c r="F28" s="24"/>
      <c r="G28" s="24"/>
      <c r="H28" s="24"/>
    </row>
    <row r="29" spans="2:8" ht="27.95" customHeight="1">
      <c r="B29" s="38">
        <v>0.3</v>
      </c>
      <c r="C29" s="39" t="s">
        <v>30</v>
      </c>
      <c r="D29" s="40"/>
      <c r="E29" s="41"/>
      <c r="F29" s="24"/>
      <c r="G29" s="24"/>
      <c r="H29" s="24"/>
    </row>
    <row r="30" spans="2:8" ht="27.95" customHeight="1">
      <c r="B30" s="38">
        <v>0.4</v>
      </c>
      <c r="C30" s="39" t="s">
        <v>31</v>
      </c>
      <c r="D30" s="40"/>
      <c r="E30" s="41"/>
      <c r="F30" s="24"/>
      <c r="G30" s="24"/>
      <c r="H30" s="24"/>
    </row>
    <row r="31" spans="2:8" ht="27.95" customHeight="1">
      <c r="B31" s="38">
        <v>0.5</v>
      </c>
      <c r="C31" s="39" t="s">
        <v>32</v>
      </c>
      <c r="D31" s="40"/>
      <c r="E31" s="41"/>
      <c r="F31" s="24"/>
      <c r="G31" s="24"/>
      <c r="H31" s="24"/>
    </row>
    <row r="32" spans="2:8" ht="27.95" customHeight="1">
      <c r="B32" s="38">
        <v>0.6</v>
      </c>
      <c r="C32" s="39" t="s">
        <v>33</v>
      </c>
      <c r="D32" s="40"/>
      <c r="E32" s="41"/>
      <c r="F32" s="24"/>
      <c r="G32" s="24"/>
      <c r="H32" s="24"/>
    </row>
    <row r="33" spans="2:8" ht="27.95" customHeight="1">
      <c r="B33" s="38">
        <v>0.7</v>
      </c>
      <c r="C33" s="39" t="s">
        <v>34</v>
      </c>
      <c r="D33" s="40"/>
      <c r="E33" s="41"/>
      <c r="F33" s="24"/>
      <c r="G33" s="24"/>
      <c r="H33" s="24"/>
    </row>
    <row r="34" spans="2:8" ht="27.95" customHeight="1">
      <c r="B34" s="38">
        <v>0.8</v>
      </c>
      <c r="C34" s="39" t="s">
        <v>35</v>
      </c>
      <c r="D34" s="40"/>
      <c r="E34" s="41"/>
      <c r="F34" s="24"/>
      <c r="G34" s="24"/>
      <c r="H34" s="24"/>
    </row>
    <row r="35" spans="2:8" ht="27.95" customHeight="1">
      <c r="B35" s="38">
        <v>0.9</v>
      </c>
      <c r="C35" s="39" t="s">
        <v>36</v>
      </c>
      <c r="D35" s="40"/>
      <c r="E35" s="41"/>
      <c r="F35" s="24"/>
      <c r="G35" s="24"/>
      <c r="H35" s="24"/>
    </row>
    <row r="36" spans="2:8" ht="27.95" customHeight="1">
      <c r="B36" s="42">
        <v>1.1000000000000001</v>
      </c>
      <c r="C36" s="43" t="s">
        <v>37</v>
      </c>
      <c r="D36" s="44"/>
      <c r="E36" s="45"/>
      <c r="F36" s="24"/>
      <c r="G36" s="24"/>
      <c r="H36" s="24"/>
    </row>
    <row r="37" spans="2:8" ht="27.95" customHeight="1"/>
    <row r="38" spans="2:8" ht="27.95" customHeight="1"/>
    <row r="39" spans="2:8" ht="27.95" customHeight="1"/>
    <row r="40" spans="2:8" ht="27.95" customHeight="1"/>
    <row r="41" spans="2:8" ht="27.95" customHeight="1"/>
    <row r="42" spans="2:8" ht="27.95" customHeight="1"/>
    <row r="43" spans="2:8" ht="27.95" customHeight="1"/>
    <row r="44" spans="2:8" ht="27.95" customHeight="1"/>
    <row r="45" spans="2:8" ht="27.95" customHeight="1"/>
    <row r="46" spans="2:8" ht="27.95" customHeight="1"/>
    <row r="47" spans="2:8" ht="27.95" customHeight="1"/>
  </sheetData>
  <sheetProtection password="B78D" sheet="1" objects="1" scenarios="1" select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Jacques-E. Moser</dc:creator>
  <cp:lastModifiedBy>Beat Fierz</cp:lastModifiedBy>
  <dcterms:created xsi:type="dcterms:W3CDTF">2015-10-16T12:16:30Z</dcterms:created>
  <dcterms:modified xsi:type="dcterms:W3CDTF">2023-10-26T16:50:19Z</dcterms:modified>
</cp:coreProperties>
</file>