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lvani\Documents\Courses\2024-25 Irrigation and Drainage Engineering\Project\2nd week\"/>
    </mc:Choice>
  </mc:AlternateContent>
  <xr:revisionPtr revIDLastSave="0" documentId="13_ncr:1_{73A266CB-5B2D-4C46-BEC0-82B775C6FB60}" xr6:coauthVersionLast="36" xr6:coauthVersionMax="47" xr10:uidLastSave="{00000000-0000-0000-0000-000000000000}"/>
  <bookViews>
    <workbookView xWindow="0" yWindow="0" windowWidth="28800" windowHeight="14025" xr2:uid="{6F9CF085-9B21-4F2F-A819-DB545158E864}"/>
  </bookViews>
  <sheets>
    <sheet name="parameters" sheetId="1" r:id="rId1"/>
    <sheet name="_xltb_storage_" sheetId="4" state="veryHidden" r:id="rId2"/>
    <sheet name="Nktt_simpl_map" sheetId="3" r:id="rId3"/>
    <sheet name="fit_recharge" sheetId="6" r:id="rId4"/>
    <sheet name="maps" sheetId="2" r:id="rId5"/>
    <sheet name="scenario_1" sheetId="5" r:id="rId6"/>
  </sheets>
  <calcPr calcId="191029" iterate="1" iterateCount="30999" iterateDelta="1.0000000000000001E-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G14" i="6"/>
  <c r="G13" i="6"/>
  <c r="G12" i="6"/>
  <c r="K2" i="5"/>
  <c r="AE82" i="2"/>
  <c r="AF82" i="2" s="1"/>
  <c r="H14" i="5"/>
  <c r="AG82" i="2" l="1"/>
  <c r="AR119" i="5"/>
  <c r="AR120" i="5"/>
  <c r="AR121" i="5"/>
  <c r="AR122" i="5"/>
  <c r="AR123" i="5"/>
  <c r="AR124" i="5"/>
  <c r="AR125" i="5"/>
  <c r="AR126" i="5"/>
  <c r="AR127" i="5"/>
  <c r="AR128" i="5"/>
  <c r="AR129" i="5"/>
  <c r="AR130" i="5"/>
  <c r="AR131" i="5"/>
  <c r="AR132" i="5"/>
  <c r="AR133" i="5"/>
  <c r="AR134" i="5"/>
  <c r="AR135" i="5"/>
  <c r="AR136" i="5"/>
  <c r="AR137" i="5"/>
  <c r="AR118" i="5"/>
  <c r="O14" i="5"/>
  <c r="R13" i="5"/>
  <c r="Q13" i="5"/>
  <c r="R12" i="5"/>
  <c r="Q12" i="5"/>
  <c r="R11" i="5"/>
  <c r="Q11" i="5"/>
  <c r="R10" i="5"/>
  <c r="Q10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45" i="5"/>
  <c r="T88" i="5"/>
  <c r="Q14" i="5" l="1"/>
  <c r="R14" i="5"/>
  <c r="R15" i="5" s="1"/>
  <c r="R16" i="5" s="1"/>
  <c r="AP69" i="5" l="1"/>
  <c r="AO72" i="5"/>
  <c r="AQ74" i="5"/>
  <c r="AP77" i="5"/>
  <c r="AO80" i="5"/>
  <c r="AQ82" i="5"/>
  <c r="AP85" i="5"/>
  <c r="AN87" i="5"/>
  <c r="AN79" i="5"/>
  <c r="AN71" i="5"/>
  <c r="H68" i="5"/>
  <c r="D70" i="5"/>
  <c r="F71" i="5"/>
  <c r="H72" i="5"/>
  <c r="D74" i="5"/>
  <c r="F75" i="5"/>
  <c r="H76" i="5"/>
  <c r="D78" i="5"/>
  <c r="F79" i="5"/>
  <c r="H80" i="5"/>
  <c r="D82" i="5"/>
  <c r="F83" i="5"/>
  <c r="H84" i="5"/>
  <c r="D86" i="5"/>
  <c r="F87" i="5"/>
  <c r="C73" i="5"/>
  <c r="C81" i="5"/>
  <c r="AQ69" i="5"/>
  <c r="AP72" i="5"/>
  <c r="AO75" i="5"/>
  <c r="AQ77" i="5"/>
  <c r="AP80" i="5"/>
  <c r="AO83" i="5"/>
  <c r="AQ85" i="5"/>
  <c r="AN86" i="5"/>
  <c r="AN78" i="5"/>
  <c r="AN70" i="5"/>
  <c r="I68" i="5"/>
  <c r="E70" i="5"/>
  <c r="G71" i="5"/>
  <c r="I72" i="5"/>
  <c r="E74" i="5"/>
  <c r="G75" i="5"/>
  <c r="I76" i="5"/>
  <c r="E78" i="5"/>
  <c r="G79" i="5"/>
  <c r="I80" i="5"/>
  <c r="E82" i="5"/>
  <c r="G83" i="5"/>
  <c r="I84" i="5"/>
  <c r="E86" i="5"/>
  <c r="G87" i="5"/>
  <c r="C74" i="5"/>
  <c r="C82" i="5"/>
  <c r="AO70" i="5"/>
  <c r="AQ72" i="5"/>
  <c r="AP75" i="5"/>
  <c r="AO78" i="5"/>
  <c r="AQ80" i="5"/>
  <c r="AP83" i="5"/>
  <c r="AO86" i="5"/>
  <c r="AN85" i="5"/>
  <c r="AN77" i="5"/>
  <c r="AN69" i="5"/>
  <c r="D69" i="5"/>
  <c r="F70" i="5"/>
  <c r="H71" i="5"/>
  <c r="D73" i="5"/>
  <c r="F74" i="5"/>
  <c r="H75" i="5"/>
  <c r="D77" i="5"/>
  <c r="F78" i="5"/>
  <c r="H79" i="5"/>
  <c r="D81" i="5"/>
  <c r="F82" i="5"/>
  <c r="H83" i="5"/>
  <c r="D85" i="5"/>
  <c r="F86" i="5"/>
  <c r="H87" i="5"/>
  <c r="C75" i="5"/>
  <c r="C83" i="5"/>
  <c r="AP70" i="5"/>
  <c r="AO73" i="5"/>
  <c r="AQ75" i="5"/>
  <c r="AP78" i="5"/>
  <c r="AO81" i="5"/>
  <c r="AQ83" i="5"/>
  <c r="AP86" i="5"/>
  <c r="AN84" i="5"/>
  <c r="AN76" i="5"/>
  <c r="AN68" i="5"/>
  <c r="E69" i="5"/>
  <c r="G70" i="5"/>
  <c r="I71" i="5"/>
  <c r="E73" i="5"/>
  <c r="G74" i="5"/>
  <c r="I75" i="5"/>
  <c r="E77" i="5"/>
  <c r="G78" i="5"/>
  <c r="I79" i="5"/>
  <c r="E81" i="5"/>
  <c r="G82" i="5"/>
  <c r="I83" i="5"/>
  <c r="E85" i="5"/>
  <c r="G86" i="5"/>
  <c r="I87" i="5"/>
  <c r="C76" i="5"/>
  <c r="C84" i="5"/>
  <c r="AO68" i="5"/>
  <c r="AQ70" i="5"/>
  <c r="AP73" i="5"/>
  <c r="AO76" i="5"/>
  <c r="AQ78" i="5"/>
  <c r="AP81" i="5"/>
  <c r="AO84" i="5"/>
  <c r="AQ86" i="5"/>
  <c r="AN83" i="5"/>
  <c r="AN75" i="5"/>
  <c r="D68" i="5"/>
  <c r="F69" i="5"/>
  <c r="H70" i="5"/>
  <c r="D72" i="5"/>
  <c r="F73" i="5"/>
  <c r="H74" i="5"/>
  <c r="D76" i="5"/>
  <c r="F77" i="5"/>
  <c r="H78" i="5"/>
  <c r="D80" i="5"/>
  <c r="F81" i="5"/>
  <c r="H82" i="5"/>
  <c r="D84" i="5"/>
  <c r="F85" i="5"/>
  <c r="H86" i="5"/>
  <c r="C69" i="5"/>
  <c r="C77" i="5"/>
  <c r="C85" i="5"/>
  <c r="AP68" i="5"/>
  <c r="AO71" i="5"/>
  <c r="AQ73" i="5"/>
  <c r="AP76" i="5"/>
  <c r="AO79" i="5"/>
  <c r="AQ81" i="5"/>
  <c r="AP84" i="5"/>
  <c r="AO87" i="5"/>
  <c r="AN82" i="5"/>
  <c r="AN74" i="5"/>
  <c r="E68" i="5"/>
  <c r="G69" i="5"/>
  <c r="I70" i="5"/>
  <c r="E72" i="5"/>
  <c r="G73" i="5"/>
  <c r="I74" i="5"/>
  <c r="E76" i="5"/>
  <c r="G77" i="5"/>
  <c r="I78" i="5"/>
  <c r="E80" i="5"/>
  <c r="G81" i="5"/>
  <c r="I82" i="5"/>
  <c r="E84" i="5"/>
  <c r="G85" i="5"/>
  <c r="I86" i="5"/>
  <c r="C70" i="5"/>
  <c r="C78" i="5"/>
  <c r="C86" i="5"/>
  <c r="AQ68" i="5"/>
  <c r="AP71" i="5"/>
  <c r="AO74" i="5"/>
  <c r="AQ76" i="5"/>
  <c r="AP79" i="5"/>
  <c r="AO82" i="5"/>
  <c r="AQ84" i="5"/>
  <c r="AP87" i="5"/>
  <c r="AN81" i="5"/>
  <c r="AN73" i="5"/>
  <c r="F68" i="5"/>
  <c r="H69" i="5"/>
  <c r="D71" i="5"/>
  <c r="F72" i="5"/>
  <c r="H73" i="5"/>
  <c r="D75" i="5"/>
  <c r="F76" i="5"/>
  <c r="H77" i="5"/>
  <c r="D79" i="5"/>
  <c r="F80" i="5"/>
  <c r="H81" i="5"/>
  <c r="D83" i="5"/>
  <c r="F84" i="5"/>
  <c r="H85" i="5"/>
  <c r="D87" i="5"/>
  <c r="C71" i="5"/>
  <c r="C79" i="5"/>
  <c r="C87" i="5"/>
  <c r="AO69" i="5"/>
  <c r="AQ71" i="5"/>
  <c r="AP74" i="5"/>
  <c r="AO77" i="5"/>
  <c r="AQ79" i="5"/>
  <c r="AP82" i="5"/>
  <c r="AO85" i="5"/>
  <c r="AQ87" i="5"/>
  <c r="AN80" i="5"/>
  <c r="AN72" i="5"/>
  <c r="G68" i="5"/>
  <c r="I69" i="5"/>
  <c r="E71" i="5"/>
  <c r="G72" i="5"/>
  <c r="I73" i="5"/>
  <c r="E75" i="5"/>
  <c r="G76" i="5"/>
  <c r="I77" i="5"/>
  <c r="E79" i="5"/>
  <c r="G80" i="5"/>
  <c r="I81" i="5"/>
  <c r="E83" i="5"/>
  <c r="G84" i="5"/>
  <c r="I85" i="5"/>
  <c r="E87" i="5"/>
  <c r="C72" i="5"/>
  <c r="C80" i="5"/>
  <c r="C68" i="5"/>
  <c r="K13" i="5" l="1"/>
  <c r="K12" i="5"/>
  <c r="K11" i="5"/>
  <c r="J11" i="5"/>
  <c r="K10" i="5"/>
  <c r="E11" i="5"/>
  <c r="E12" i="5"/>
  <c r="E13" i="5"/>
  <c r="E10" i="5"/>
  <c r="B14" i="5"/>
  <c r="D12" i="5"/>
  <c r="D10" i="5"/>
  <c r="K5" i="5"/>
  <c r="H2" i="5"/>
  <c r="J10" i="5" s="1"/>
  <c r="E16" i="1"/>
  <c r="C16" i="1"/>
  <c r="C15" i="1"/>
  <c r="G16" i="6"/>
  <c r="H26" i="6" s="1"/>
  <c r="H27" i="6" s="1"/>
  <c r="J22" i="6"/>
  <c r="H22" i="6"/>
  <c r="H9" i="6"/>
  <c r="AN28" i="2"/>
  <c r="AO28" i="2"/>
  <c r="AP28" i="2"/>
  <c r="AQ28" i="2"/>
  <c r="AN29" i="2"/>
  <c r="AO29" i="2"/>
  <c r="AP29" i="2"/>
  <c r="AQ29" i="2"/>
  <c r="AN30" i="2"/>
  <c r="AO30" i="2"/>
  <c r="AP30" i="2"/>
  <c r="AQ30" i="2"/>
  <c r="AN31" i="2"/>
  <c r="AO31" i="2"/>
  <c r="AP31" i="2"/>
  <c r="AQ31" i="2"/>
  <c r="AN32" i="2"/>
  <c r="AO32" i="2"/>
  <c r="AP32" i="2"/>
  <c r="AQ32" i="2"/>
  <c r="AN33" i="2"/>
  <c r="AO33" i="2"/>
  <c r="AP33" i="2"/>
  <c r="AQ33" i="2"/>
  <c r="AN34" i="2"/>
  <c r="AO34" i="2"/>
  <c r="AP34" i="2"/>
  <c r="AQ34" i="2"/>
  <c r="AN35" i="2"/>
  <c r="AO35" i="2"/>
  <c r="AP35" i="2"/>
  <c r="AQ35" i="2"/>
  <c r="AN36" i="2"/>
  <c r="AO36" i="2"/>
  <c r="AP36" i="2"/>
  <c r="AQ36" i="2"/>
  <c r="AN37" i="2"/>
  <c r="AO37" i="2"/>
  <c r="AP37" i="2"/>
  <c r="AQ37" i="2"/>
  <c r="AN38" i="2"/>
  <c r="AO38" i="2"/>
  <c r="AP38" i="2"/>
  <c r="AQ38" i="2"/>
  <c r="AN39" i="2"/>
  <c r="AO39" i="2"/>
  <c r="AP39" i="2"/>
  <c r="AQ39" i="2"/>
  <c r="AN40" i="2"/>
  <c r="AO40" i="2"/>
  <c r="AP40" i="2"/>
  <c r="AQ40" i="2"/>
  <c r="AN41" i="2"/>
  <c r="AO41" i="2"/>
  <c r="AP41" i="2"/>
  <c r="AQ41" i="2"/>
  <c r="AN42" i="2"/>
  <c r="AO42" i="2"/>
  <c r="AP42" i="2"/>
  <c r="AQ42" i="2"/>
  <c r="AN43" i="2"/>
  <c r="AO43" i="2"/>
  <c r="AP43" i="2"/>
  <c r="AQ43" i="2"/>
  <c r="AN44" i="2"/>
  <c r="AO44" i="2"/>
  <c r="AP44" i="2"/>
  <c r="AQ44" i="2"/>
  <c r="AN45" i="2"/>
  <c r="AO45" i="2"/>
  <c r="AP45" i="2"/>
  <c r="AQ45" i="2"/>
  <c r="AN46" i="2"/>
  <c r="AO46" i="2"/>
  <c r="AP46" i="2"/>
  <c r="AQ46" i="2"/>
  <c r="AO27" i="2"/>
  <c r="AP27" i="2"/>
  <c r="AQ27" i="2"/>
  <c r="AN27" i="2"/>
  <c r="C28" i="2"/>
  <c r="D28" i="2"/>
  <c r="E28" i="2"/>
  <c r="F28" i="2"/>
  <c r="G28" i="2"/>
  <c r="H28" i="2"/>
  <c r="I28" i="2"/>
  <c r="C29" i="2"/>
  <c r="D29" i="2"/>
  <c r="E29" i="2"/>
  <c r="F29" i="2"/>
  <c r="G29" i="2"/>
  <c r="H29" i="2"/>
  <c r="I29" i="2"/>
  <c r="C30" i="2"/>
  <c r="D30" i="2"/>
  <c r="E30" i="2"/>
  <c r="F30" i="2"/>
  <c r="G30" i="2"/>
  <c r="H30" i="2"/>
  <c r="I30" i="2"/>
  <c r="C31" i="2"/>
  <c r="D31" i="2"/>
  <c r="E31" i="2"/>
  <c r="F31" i="2"/>
  <c r="G31" i="2"/>
  <c r="H31" i="2"/>
  <c r="I31" i="2"/>
  <c r="C32" i="2"/>
  <c r="D32" i="2"/>
  <c r="E32" i="2"/>
  <c r="F32" i="2"/>
  <c r="G32" i="2"/>
  <c r="H32" i="2"/>
  <c r="I32" i="2"/>
  <c r="C33" i="2"/>
  <c r="D33" i="2"/>
  <c r="E33" i="2"/>
  <c r="F33" i="2"/>
  <c r="G33" i="2"/>
  <c r="H33" i="2"/>
  <c r="I33" i="2"/>
  <c r="C34" i="2"/>
  <c r="D34" i="2"/>
  <c r="E34" i="2"/>
  <c r="F34" i="2"/>
  <c r="G34" i="2"/>
  <c r="H34" i="2"/>
  <c r="I34" i="2"/>
  <c r="C35" i="2"/>
  <c r="D35" i="2"/>
  <c r="E35" i="2"/>
  <c r="F35" i="2"/>
  <c r="G35" i="2"/>
  <c r="H35" i="2"/>
  <c r="I35" i="2"/>
  <c r="C36" i="2"/>
  <c r="D36" i="2"/>
  <c r="E36" i="2"/>
  <c r="F36" i="2"/>
  <c r="G36" i="2"/>
  <c r="H36" i="2"/>
  <c r="I36" i="2"/>
  <c r="C37" i="2"/>
  <c r="D37" i="2"/>
  <c r="E37" i="2"/>
  <c r="F37" i="2"/>
  <c r="G37" i="2"/>
  <c r="H37" i="2"/>
  <c r="I37" i="2"/>
  <c r="C38" i="2"/>
  <c r="D38" i="2"/>
  <c r="E38" i="2"/>
  <c r="F38" i="2"/>
  <c r="G38" i="2"/>
  <c r="H38" i="2"/>
  <c r="I38" i="2"/>
  <c r="C39" i="2"/>
  <c r="D39" i="2"/>
  <c r="E39" i="2"/>
  <c r="F39" i="2"/>
  <c r="G39" i="2"/>
  <c r="H39" i="2"/>
  <c r="I39" i="2"/>
  <c r="C40" i="2"/>
  <c r="D40" i="2"/>
  <c r="E40" i="2"/>
  <c r="F40" i="2"/>
  <c r="G40" i="2"/>
  <c r="H40" i="2"/>
  <c r="I40" i="2"/>
  <c r="C41" i="2"/>
  <c r="D41" i="2"/>
  <c r="E41" i="2"/>
  <c r="F41" i="2"/>
  <c r="G41" i="2"/>
  <c r="H41" i="2"/>
  <c r="I41" i="2"/>
  <c r="C42" i="2"/>
  <c r="D42" i="2"/>
  <c r="E42" i="2"/>
  <c r="F42" i="2"/>
  <c r="G42" i="2"/>
  <c r="H42" i="2"/>
  <c r="I42" i="2"/>
  <c r="C43" i="2"/>
  <c r="D43" i="2"/>
  <c r="E43" i="2"/>
  <c r="F43" i="2"/>
  <c r="G43" i="2"/>
  <c r="H43" i="2"/>
  <c r="I43" i="2"/>
  <c r="C44" i="2"/>
  <c r="D44" i="2"/>
  <c r="E44" i="2"/>
  <c r="F44" i="2"/>
  <c r="G44" i="2"/>
  <c r="H44" i="2"/>
  <c r="I44" i="2"/>
  <c r="C45" i="2"/>
  <c r="D45" i="2"/>
  <c r="E45" i="2"/>
  <c r="F45" i="2"/>
  <c r="G45" i="2"/>
  <c r="H45" i="2"/>
  <c r="I45" i="2"/>
  <c r="C46" i="2"/>
  <c r="D46" i="2"/>
  <c r="E46" i="2"/>
  <c r="F46" i="2"/>
  <c r="G46" i="2"/>
  <c r="H46" i="2"/>
  <c r="I46" i="2"/>
  <c r="D27" i="2"/>
  <c r="E27" i="2"/>
  <c r="F27" i="2"/>
  <c r="G27" i="2"/>
  <c r="H27" i="2"/>
  <c r="I27" i="2"/>
  <c r="C27" i="2"/>
  <c r="C5" i="1"/>
  <c r="C22" i="1"/>
  <c r="D19" i="5" l="1"/>
  <c r="D1" i="2"/>
  <c r="J26" i="6"/>
  <c r="J27" i="6" s="1"/>
  <c r="J28" i="6" s="1"/>
  <c r="J29" i="6" s="1"/>
  <c r="H28" i="6"/>
  <c r="H29" i="6" s="1"/>
  <c r="H30" i="6"/>
  <c r="H31" i="6" s="1"/>
  <c r="E14" i="5"/>
  <c r="E15" i="5" s="1"/>
  <c r="E16" i="5" s="1"/>
  <c r="S68" i="5" s="1"/>
  <c r="K14" i="5"/>
  <c r="K15" i="5" s="1"/>
  <c r="K16" i="5" s="1"/>
  <c r="AM86" i="5" s="1"/>
  <c r="L72" i="5"/>
  <c r="AM87" i="5"/>
  <c r="J87" i="5"/>
  <c r="J70" i="5"/>
  <c r="J80" i="5"/>
  <c r="AL75" i="5"/>
  <c r="AL73" i="5"/>
  <c r="K72" i="5"/>
  <c r="K4" i="5"/>
  <c r="K3" i="5"/>
  <c r="J12" i="5"/>
  <c r="J14" i="5" s="1"/>
  <c r="D13" i="5"/>
  <c r="J13" i="5"/>
  <c r="D11" i="5"/>
  <c r="C17" i="1"/>
  <c r="E15" i="1"/>
  <c r="E17" i="1" s="1"/>
  <c r="L11" i="2" l="1"/>
  <c r="Y5" i="2"/>
  <c r="S6" i="2"/>
  <c r="AI6" i="2"/>
  <c r="AC7" i="2"/>
  <c r="W8" i="2"/>
  <c r="Q9" i="2"/>
  <c r="AG9" i="2"/>
  <c r="AA10" i="2"/>
  <c r="U11" i="2"/>
  <c r="O12" i="2"/>
  <c r="AE12" i="2"/>
  <c r="Y13" i="2"/>
  <c r="S14" i="2"/>
  <c r="AI14" i="2"/>
  <c r="AC15" i="2"/>
  <c r="W16" i="2"/>
  <c r="Q17" i="2"/>
  <c r="AG17" i="2"/>
  <c r="AA18" i="2"/>
  <c r="U19" i="2"/>
  <c r="O20" i="2"/>
  <c r="AE20" i="2"/>
  <c r="Y21" i="2"/>
  <c r="S22" i="2"/>
  <c r="AI22" i="2"/>
  <c r="AC23" i="2"/>
  <c r="X4" i="2"/>
  <c r="AM5" i="2"/>
  <c r="AM9" i="2"/>
  <c r="AM13" i="2"/>
  <c r="AM17" i="2"/>
  <c r="AM21" i="2"/>
  <c r="M5" i="2"/>
  <c r="M9" i="2"/>
  <c r="J14" i="2"/>
  <c r="J18" i="2"/>
  <c r="J22" i="2"/>
  <c r="AN6" i="2"/>
  <c r="AN10" i="2"/>
  <c r="AN14" i="2"/>
  <c r="AN18" i="2"/>
  <c r="AN22" i="2"/>
  <c r="G5" i="2"/>
  <c r="I7" i="2"/>
  <c r="D10" i="2"/>
  <c r="F12" i="2"/>
  <c r="H14" i="2"/>
  <c r="C17" i="2"/>
  <c r="E19" i="2"/>
  <c r="G21" i="2"/>
  <c r="I23" i="2"/>
  <c r="AG7" i="2"/>
  <c r="AI12" i="2"/>
  <c r="AG15" i="2"/>
  <c r="Y19" i="2"/>
  <c r="AG23" i="2"/>
  <c r="AM18" i="2"/>
  <c r="J15" i="2"/>
  <c r="AN11" i="2"/>
  <c r="D6" i="2"/>
  <c r="E15" i="2"/>
  <c r="Z5" i="2"/>
  <c r="T6" i="2"/>
  <c r="N7" i="2"/>
  <c r="AD7" i="2"/>
  <c r="X8" i="2"/>
  <c r="R9" i="2"/>
  <c r="AH9" i="2"/>
  <c r="AB10" i="2"/>
  <c r="V11" i="2"/>
  <c r="P12" i="2"/>
  <c r="AF12" i="2"/>
  <c r="Z13" i="2"/>
  <c r="T14" i="2"/>
  <c r="N15" i="2"/>
  <c r="AD15" i="2"/>
  <c r="X16" i="2"/>
  <c r="R17" i="2"/>
  <c r="AH17" i="2"/>
  <c r="AB18" i="2"/>
  <c r="V19" i="2"/>
  <c r="P20" i="2"/>
  <c r="AF20" i="2"/>
  <c r="Z21" i="2"/>
  <c r="T22" i="2"/>
  <c r="N23" i="2"/>
  <c r="AD23" i="2"/>
  <c r="Y4" i="2"/>
  <c r="AJ6" i="2"/>
  <c r="AJ10" i="2"/>
  <c r="AJ14" i="2"/>
  <c r="AJ18" i="2"/>
  <c r="AJ22" i="2"/>
  <c r="J6" i="2"/>
  <c r="J10" i="2"/>
  <c r="K14" i="2"/>
  <c r="K18" i="2"/>
  <c r="K22" i="2"/>
  <c r="AO6" i="2"/>
  <c r="AO10" i="2"/>
  <c r="AO14" i="2"/>
  <c r="AO18" i="2"/>
  <c r="AO22" i="2"/>
  <c r="H5" i="2"/>
  <c r="C8" i="2"/>
  <c r="E10" i="2"/>
  <c r="G12" i="2"/>
  <c r="I14" i="2"/>
  <c r="D17" i="2"/>
  <c r="F19" i="2"/>
  <c r="H21" i="2"/>
  <c r="D4" i="2"/>
  <c r="Q7" i="2"/>
  <c r="O10" i="2"/>
  <c r="S12" i="2"/>
  <c r="Q15" i="2"/>
  <c r="U17" i="2"/>
  <c r="AE18" i="2"/>
  <c r="AC21" i="2"/>
  <c r="AB4" i="2"/>
  <c r="AM14" i="2"/>
  <c r="M10" i="2"/>
  <c r="AN7" i="2"/>
  <c r="AN23" i="2"/>
  <c r="C13" i="2"/>
  <c r="G4" i="2"/>
  <c r="AA5" i="2"/>
  <c r="U6" i="2"/>
  <c r="O7" i="2"/>
  <c r="AE7" i="2"/>
  <c r="Y8" i="2"/>
  <c r="S9" i="2"/>
  <c r="AI9" i="2"/>
  <c r="AC10" i="2"/>
  <c r="W11" i="2"/>
  <c r="Q12" i="2"/>
  <c r="AG12" i="2"/>
  <c r="AA13" i="2"/>
  <c r="U14" i="2"/>
  <c r="O15" i="2"/>
  <c r="AE15" i="2"/>
  <c r="Y16" i="2"/>
  <c r="S17" i="2"/>
  <c r="AI17" i="2"/>
  <c r="AC18" i="2"/>
  <c r="W19" i="2"/>
  <c r="Q20" i="2"/>
  <c r="AG20" i="2"/>
  <c r="AA21" i="2"/>
  <c r="U22" i="2"/>
  <c r="O23" i="2"/>
  <c r="AE23" i="2"/>
  <c r="Z4" i="2"/>
  <c r="AK6" i="2"/>
  <c r="AK10" i="2"/>
  <c r="AK14" i="2"/>
  <c r="AK18" i="2"/>
  <c r="AK22" i="2"/>
  <c r="K6" i="2"/>
  <c r="K10" i="2"/>
  <c r="L14" i="2"/>
  <c r="L18" i="2"/>
  <c r="L22" i="2"/>
  <c r="AP6" i="2"/>
  <c r="AP10" i="2"/>
  <c r="AP14" i="2"/>
  <c r="AP18" i="2"/>
  <c r="AP22" i="2"/>
  <c r="I5" i="2"/>
  <c r="D8" i="2"/>
  <c r="F10" i="2"/>
  <c r="H12" i="2"/>
  <c r="C15" i="2"/>
  <c r="E17" i="2"/>
  <c r="G19" i="2"/>
  <c r="I21" i="2"/>
  <c r="E4" i="2"/>
  <c r="F4" i="2"/>
  <c r="AC5" i="2"/>
  <c r="U9" i="2"/>
  <c r="Y11" i="2"/>
  <c r="W14" i="2"/>
  <c r="O18" i="2"/>
  <c r="AI20" i="2"/>
  <c r="Q23" i="2"/>
  <c r="AM10" i="2"/>
  <c r="M6" i="2"/>
  <c r="J23" i="2"/>
  <c r="AN19" i="2"/>
  <c r="H10" i="2"/>
  <c r="I19" i="2"/>
  <c r="AB5" i="2"/>
  <c r="V6" i="2"/>
  <c r="P7" i="2"/>
  <c r="AF7" i="2"/>
  <c r="Z8" i="2"/>
  <c r="T9" i="2"/>
  <c r="N10" i="2"/>
  <c r="AD10" i="2"/>
  <c r="X11" i="2"/>
  <c r="R12" i="2"/>
  <c r="AH12" i="2"/>
  <c r="AB13" i="2"/>
  <c r="V14" i="2"/>
  <c r="P15" i="2"/>
  <c r="AF15" i="2"/>
  <c r="Z16" i="2"/>
  <c r="T17" i="2"/>
  <c r="N18" i="2"/>
  <c r="AD18" i="2"/>
  <c r="X19" i="2"/>
  <c r="R20" i="2"/>
  <c r="AH20" i="2"/>
  <c r="AB21" i="2"/>
  <c r="V22" i="2"/>
  <c r="P23" i="2"/>
  <c r="AF23" i="2"/>
  <c r="AA4" i="2"/>
  <c r="AL6" i="2"/>
  <c r="AL10" i="2"/>
  <c r="AL14" i="2"/>
  <c r="AL18" i="2"/>
  <c r="AL22" i="2"/>
  <c r="L6" i="2"/>
  <c r="L10" i="2"/>
  <c r="M14" i="2"/>
  <c r="M18" i="2"/>
  <c r="M22" i="2"/>
  <c r="AQ6" i="2"/>
  <c r="AQ10" i="2"/>
  <c r="AQ14" i="2"/>
  <c r="AQ18" i="2"/>
  <c r="AQ22" i="2"/>
  <c r="C6" i="2"/>
  <c r="E8" i="2"/>
  <c r="G10" i="2"/>
  <c r="I12" i="2"/>
  <c r="D15" i="2"/>
  <c r="F17" i="2"/>
  <c r="H19" i="2"/>
  <c r="C22" i="2"/>
  <c r="W6" i="2"/>
  <c r="AA8" i="2"/>
  <c r="AE10" i="2"/>
  <c r="AC13" i="2"/>
  <c r="AA16" i="2"/>
  <c r="S20" i="2"/>
  <c r="W22" i="2"/>
  <c r="AM6" i="2"/>
  <c r="AM22" i="2"/>
  <c r="J19" i="2"/>
  <c r="AN15" i="2"/>
  <c r="F8" i="2"/>
  <c r="G17" i="2"/>
  <c r="D22" i="2"/>
  <c r="O5" i="2"/>
  <c r="AE5" i="2"/>
  <c r="Y6" i="2"/>
  <c r="S7" i="2"/>
  <c r="AI7" i="2"/>
  <c r="AC8" i="2"/>
  <c r="W9" i="2"/>
  <c r="Q10" i="2"/>
  <c r="AG10" i="2"/>
  <c r="AA11" i="2"/>
  <c r="U12" i="2"/>
  <c r="O13" i="2"/>
  <c r="AE13" i="2"/>
  <c r="Y14" i="2"/>
  <c r="S15" i="2"/>
  <c r="AI15" i="2"/>
  <c r="AC16" i="2"/>
  <c r="W17" i="2"/>
  <c r="Q18" i="2"/>
  <c r="AG18" i="2"/>
  <c r="AA19" i="2"/>
  <c r="U20" i="2"/>
  <c r="O21" i="2"/>
  <c r="AE21" i="2"/>
  <c r="Y22" i="2"/>
  <c r="S23" i="2"/>
  <c r="AI23" i="2"/>
  <c r="AD4" i="2"/>
  <c r="AK7" i="2"/>
  <c r="AK11" i="2"/>
  <c r="AK15" i="2"/>
  <c r="AK19" i="2"/>
  <c r="AK23" i="2"/>
  <c r="K7" i="2"/>
  <c r="K11" i="2"/>
  <c r="L15" i="2"/>
  <c r="L19" i="2"/>
  <c r="L23" i="2"/>
  <c r="AP7" i="2"/>
  <c r="AP11" i="2"/>
  <c r="AP15" i="2"/>
  <c r="AP19" i="2"/>
  <c r="AP23" i="2"/>
  <c r="F6" i="2"/>
  <c r="H8" i="2"/>
  <c r="C11" i="2"/>
  <c r="E13" i="2"/>
  <c r="G15" i="2"/>
  <c r="I17" i="2"/>
  <c r="D20" i="2"/>
  <c r="F22" i="2"/>
  <c r="I4" i="2"/>
  <c r="AQ11" i="2"/>
  <c r="D11" i="2"/>
  <c r="E20" i="2"/>
  <c r="C4" i="2"/>
  <c r="O14" i="2"/>
  <c r="AA20" i="2"/>
  <c r="AM20" i="2"/>
  <c r="AN13" i="2"/>
  <c r="I11" i="2"/>
  <c r="P5" i="2"/>
  <c r="AF5" i="2"/>
  <c r="Z6" i="2"/>
  <c r="T7" i="2"/>
  <c r="N8" i="2"/>
  <c r="AD8" i="2"/>
  <c r="X9" i="2"/>
  <c r="R10" i="2"/>
  <c r="AH10" i="2"/>
  <c r="AB11" i="2"/>
  <c r="V12" i="2"/>
  <c r="P13" i="2"/>
  <c r="AF13" i="2"/>
  <c r="Z14" i="2"/>
  <c r="T15" i="2"/>
  <c r="N16" i="2"/>
  <c r="AD16" i="2"/>
  <c r="X17" i="2"/>
  <c r="R18" i="2"/>
  <c r="AH18" i="2"/>
  <c r="AB19" i="2"/>
  <c r="V20" i="2"/>
  <c r="P21" i="2"/>
  <c r="AF21" i="2"/>
  <c r="Z22" i="2"/>
  <c r="T23" i="2"/>
  <c r="O4" i="2"/>
  <c r="AE4" i="2"/>
  <c r="AL7" i="2"/>
  <c r="AL11" i="2"/>
  <c r="AL15" i="2"/>
  <c r="AL19" i="2"/>
  <c r="AL23" i="2"/>
  <c r="L7" i="2"/>
  <c r="M11" i="2"/>
  <c r="M15" i="2"/>
  <c r="M19" i="2"/>
  <c r="M23" i="2"/>
  <c r="AQ7" i="2"/>
  <c r="AQ15" i="2"/>
  <c r="AQ19" i="2"/>
  <c r="AQ23" i="2"/>
  <c r="G6" i="2"/>
  <c r="I8" i="2"/>
  <c r="F13" i="2"/>
  <c r="H15" i="2"/>
  <c r="C18" i="2"/>
  <c r="G22" i="2"/>
  <c r="AE14" i="2"/>
  <c r="U21" i="2"/>
  <c r="AJ4" i="2"/>
  <c r="AN21" i="2"/>
  <c r="Q5" i="2"/>
  <c r="AG5" i="2"/>
  <c r="AA6" i="2"/>
  <c r="U7" i="2"/>
  <c r="O8" i="2"/>
  <c r="AE8" i="2"/>
  <c r="Y9" i="2"/>
  <c r="S10" i="2"/>
  <c r="AI10" i="2"/>
  <c r="AC11" i="2"/>
  <c r="W12" i="2"/>
  <c r="Q13" i="2"/>
  <c r="AG13" i="2"/>
  <c r="AA14" i="2"/>
  <c r="U15" i="2"/>
  <c r="O16" i="2"/>
  <c r="AE16" i="2"/>
  <c r="Y17" i="2"/>
  <c r="S18" i="2"/>
  <c r="AI18" i="2"/>
  <c r="AC19" i="2"/>
  <c r="W20" i="2"/>
  <c r="Q21" i="2"/>
  <c r="AG21" i="2"/>
  <c r="AA22" i="2"/>
  <c r="U23" i="2"/>
  <c r="P4" i="2"/>
  <c r="AF4" i="2"/>
  <c r="AM7" i="2"/>
  <c r="AM11" i="2"/>
  <c r="AM15" i="2"/>
  <c r="AM19" i="2"/>
  <c r="AM23" i="2"/>
  <c r="M7" i="2"/>
  <c r="J12" i="2"/>
  <c r="J16" i="2"/>
  <c r="J20" i="2"/>
  <c r="K4" i="2"/>
  <c r="AN8" i="2"/>
  <c r="AN12" i="2"/>
  <c r="AN16" i="2"/>
  <c r="AN20" i="2"/>
  <c r="AO4" i="2"/>
  <c r="H6" i="2"/>
  <c r="C9" i="2"/>
  <c r="E11" i="2"/>
  <c r="G13" i="2"/>
  <c r="I15" i="2"/>
  <c r="D18" i="2"/>
  <c r="F20" i="2"/>
  <c r="H22" i="2"/>
  <c r="K12" i="2"/>
  <c r="AP4" i="2"/>
  <c r="D9" i="2"/>
  <c r="H13" i="2"/>
  <c r="E18" i="2"/>
  <c r="I22" i="2"/>
  <c r="Q11" i="2"/>
  <c r="Y15" i="2"/>
  <c r="Q19" i="2"/>
  <c r="O22" i="2"/>
  <c r="T4" i="2"/>
  <c r="AM16" i="2"/>
  <c r="J17" i="2"/>
  <c r="AN17" i="2"/>
  <c r="G9" i="2"/>
  <c r="R5" i="2"/>
  <c r="AH5" i="2"/>
  <c r="AB6" i="2"/>
  <c r="V7" i="2"/>
  <c r="P8" i="2"/>
  <c r="AF8" i="2"/>
  <c r="Z9" i="2"/>
  <c r="T10" i="2"/>
  <c r="N11" i="2"/>
  <c r="AD11" i="2"/>
  <c r="X12" i="2"/>
  <c r="R13" i="2"/>
  <c r="AH13" i="2"/>
  <c r="AB14" i="2"/>
  <c r="V15" i="2"/>
  <c r="P16" i="2"/>
  <c r="AF16" i="2"/>
  <c r="Z17" i="2"/>
  <c r="T18" i="2"/>
  <c r="N19" i="2"/>
  <c r="AD19" i="2"/>
  <c r="X20" i="2"/>
  <c r="R21" i="2"/>
  <c r="AH21" i="2"/>
  <c r="AB22" i="2"/>
  <c r="V23" i="2"/>
  <c r="Q4" i="2"/>
  <c r="AG4" i="2"/>
  <c r="AJ8" i="2"/>
  <c r="AJ12" i="2"/>
  <c r="AJ16" i="2"/>
  <c r="AJ20" i="2"/>
  <c r="AK4" i="2"/>
  <c r="J8" i="2"/>
  <c r="K16" i="2"/>
  <c r="K20" i="2"/>
  <c r="L4" i="2"/>
  <c r="AO8" i="2"/>
  <c r="AO12" i="2"/>
  <c r="AO16" i="2"/>
  <c r="AO20" i="2"/>
  <c r="I6" i="2"/>
  <c r="F11" i="2"/>
  <c r="C16" i="2"/>
  <c r="G20" i="2"/>
  <c r="AA12" i="2"/>
  <c r="W18" i="2"/>
  <c r="Y23" i="2"/>
  <c r="AM8" i="2"/>
  <c r="J13" i="2"/>
  <c r="AN5" i="2"/>
  <c r="E7" i="2"/>
  <c r="F16" i="2"/>
  <c r="S5" i="2"/>
  <c r="AI5" i="2"/>
  <c r="AC6" i="2"/>
  <c r="W7" i="2"/>
  <c r="Q8" i="2"/>
  <c r="AG8" i="2"/>
  <c r="AA9" i="2"/>
  <c r="U10" i="2"/>
  <c r="O11" i="2"/>
  <c r="AE11" i="2"/>
  <c r="Y12" i="2"/>
  <c r="S13" i="2"/>
  <c r="AI13" i="2"/>
  <c r="AC14" i="2"/>
  <c r="W15" i="2"/>
  <c r="Q16" i="2"/>
  <c r="AG16" i="2"/>
  <c r="AA17" i="2"/>
  <c r="U18" i="2"/>
  <c r="O19" i="2"/>
  <c r="AE19" i="2"/>
  <c r="Y20" i="2"/>
  <c r="S21" i="2"/>
  <c r="AI21" i="2"/>
  <c r="AC22" i="2"/>
  <c r="W23" i="2"/>
  <c r="R4" i="2"/>
  <c r="AH4" i="2"/>
  <c r="AK8" i="2"/>
  <c r="AK12" i="2"/>
  <c r="AK16" i="2"/>
  <c r="AK20" i="2"/>
  <c r="AL4" i="2"/>
  <c r="K8" i="2"/>
  <c r="L12" i="2"/>
  <c r="L16" i="2"/>
  <c r="L20" i="2"/>
  <c r="M4" i="2"/>
  <c r="AP8" i="2"/>
  <c r="AP12" i="2"/>
  <c r="AP16" i="2"/>
  <c r="AP20" i="2"/>
  <c r="AQ4" i="2"/>
  <c r="C7" i="2"/>
  <c r="E9" i="2"/>
  <c r="G11" i="2"/>
  <c r="I13" i="2"/>
  <c r="D16" i="2"/>
  <c r="F18" i="2"/>
  <c r="H20" i="2"/>
  <c r="C23" i="2"/>
  <c r="AI16" i="2"/>
  <c r="AM12" i="2"/>
  <c r="AN9" i="2"/>
  <c r="T5" i="2"/>
  <c r="N6" i="2"/>
  <c r="AD6" i="2"/>
  <c r="X7" i="2"/>
  <c r="R8" i="2"/>
  <c r="AH8" i="2"/>
  <c r="AB9" i="2"/>
  <c r="V10" i="2"/>
  <c r="P11" i="2"/>
  <c r="AF11" i="2"/>
  <c r="Z12" i="2"/>
  <c r="T13" i="2"/>
  <c r="N14" i="2"/>
  <c r="AD14" i="2"/>
  <c r="X15" i="2"/>
  <c r="R16" i="2"/>
  <c r="AH16" i="2"/>
  <c r="AB17" i="2"/>
  <c r="V18" i="2"/>
  <c r="P19" i="2"/>
  <c r="AF19" i="2"/>
  <c r="Z20" i="2"/>
  <c r="T21" i="2"/>
  <c r="N22" i="2"/>
  <c r="AD22" i="2"/>
  <c r="X23" i="2"/>
  <c r="S4" i="2"/>
  <c r="AI4" i="2"/>
  <c r="AL8" i="2"/>
  <c r="AL12" i="2"/>
  <c r="AL16" i="2"/>
  <c r="AL20" i="2"/>
  <c r="AM4" i="2"/>
  <c r="L8" i="2"/>
  <c r="M12" i="2"/>
  <c r="M16" i="2"/>
  <c r="M20" i="2"/>
  <c r="J4" i="2"/>
  <c r="AQ8" i="2"/>
  <c r="AQ12" i="2"/>
  <c r="AQ16" i="2"/>
  <c r="AQ20" i="2"/>
  <c r="AN4" i="2"/>
  <c r="D7" i="2"/>
  <c r="F9" i="2"/>
  <c r="H11" i="2"/>
  <c r="C14" i="2"/>
  <c r="E16" i="2"/>
  <c r="G18" i="2"/>
  <c r="I20" i="2"/>
  <c r="D23" i="2"/>
  <c r="U5" i="2"/>
  <c r="O6" i="2"/>
  <c r="AE6" i="2"/>
  <c r="Y7" i="2"/>
  <c r="S8" i="2"/>
  <c r="AI8" i="2"/>
  <c r="AC9" i="2"/>
  <c r="W10" i="2"/>
  <c r="AG11" i="2"/>
  <c r="U13" i="2"/>
  <c r="S16" i="2"/>
  <c r="AC17" i="2"/>
  <c r="AG19" i="2"/>
  <c r="AE22" i="2"/>
  <c r="N4" i="2"/>
  <c r="M8" i="2"/>
  <c r="J21" i="2"/>
  <c r="C5" i="2"/>
  <c r="D14" i="2"/>
  <c r="W5" i="2"/>
  <c r="Q6" i="2"/>
  <c r="AG6" i="2"/>
  <c r="AA7" i="2"/>
  <c r="U8" i="2"/>
  <c r="O9" i="2"/>
  <c r="AE9" i="2"/>
  <c r="Y10" i="2"/>
  <c r="S11" i="2"/>
  <c r="AI11" i="2"/>
  <c r="AC12" i="2"/>
  <c r="W13" i="2"/>
  <c r="Q14" i="2"/>
  <c r="AG14" i="2"/>
  <c r="AA15" i="2"/>
  <c r="U16" i="2"/>
  <c r="O17" i="2"/>
  <c r="AE17" i="2"/>
  <c r="Y18" i="2"/>
  <c r="S19" i="2"/>
  <c r="AI19" i="2"/>
  <c r="AC20" i="2"/>
  <c r="W21" i="2"/>
  <c r="Q22" i="2"/>
  <c r="AG22" i="2"/>
  <c r="AA23" i="2"/>
  <c r="V4" i="2"/>
  <c r="AK5" i="2"/>
  <c r="AK9" i="2"/>
  <c r="AK13" i="2"/>
  <c r="AK17" i="2"/>
  <c r="AK21" i="2"/>
  <c r="K5" i="2"/>
  <c r="K9" i="2"/>
  <c r="L13" i="2"/>
  <c r="L17" i="2"/>
  <c r="L21" i="2"/>
  <c r="AP5" i="2"/>
  <c r="AP9" i="2"/>
  <c r="AP13" i="2"/>
  <c r="AP17" i="2"/>
  <c r="AP21" i="2"/>
  <c r="E5" i="2"/>
  <c r="G7" i="2"/>
  <c r="I9" i="2"/>
  <c r="D12" i="2"/>
  <c r="F14" i="2"/>
  <c r="H16" i="2"/>
  <c r="C19" i="2"/>
  <c r="E21" i="2"/>
  <c r="G23" i="2"/>
  <c r="X5" i="2"/>
  <c r="R6" i="2"/>
  <c r="AH6" i="2"/>
  <c r="AB7" i="2"/>
  <c r="V8" i="2"/>
  <c r="P9" i="2"/>
  <c r="AF9" i="2"/>
  <c r="Z10" i="2"/>
  <c r="T11" i="2"/>
  <c r="N12" i="2"/>
  <c r="AD12" i="2"/>
  <c r="X13" i="2"/>
  <c r="R14" i="2"/>
  <c r="AH14" i="2"/>
  <c r="AB15" i="2"/>
  <c r="V16" i="2"/>
  <c r="P17" i="2"/>
  <c r="AF17" i="2"/>
  <c r="Z18" i="2"/>
  <c r="T19" i="2"/>
  <c r="N20" i="2"/>
  <c r="AD20" i="2"/>
  <c r="X21" i="2"/>
  <c r="R22" i="2"/>
  <c r="AH22" i="2"/>
  <c r="AB23" i="2"/>
  <c r="W4" i="2"/>
  <c r="AL5" i="2"/>
  <c r="AL9" i="2"/>
  <c r="AL13" i="2"/>
  <c r="AL17" i="2"/>
  <c r="AL21" i="2"/>
  <c r="L5" i="2"/>
  <c r="L9" i="2"/>
  <c r="N9" i="2"/>
  <c r="AF14" i="2"/>
  <c r="AB20" i="2"/>
  <c r="AJ13" i="2"/>
  <c r="K21" i="2"/>
  <c r="AQ21" i="2"/>
  <c r="F15" i="2"/>
  <c r="AQ5" i="2"/>
  <c r="N5" i="2"/>
  <c r="AJ23" i="2"/>
  <c r="I18" i="2"/>
  <c r="E23" i="2"/>
  <c r="AH7" i="2"/>
  <c r="V9" i="2"/>
  <c r="R15" i="2"/>
  <c r="N21" i="2"/>
  <c r="AJ15" i="2"/>
  <c r="M21" i="2"/>
  <c r="AO23" i="2"/>
  <c r="G16" i="2"/>
  <c r="P22" i="2"/>
  <c r="AF10" i="2"/>
  <c r="AO7" i="2"/>
  <c r="C12" i="2"/>
  <c r="V13" i="2"/>
  <c r="K17" i="2"/>
  <c r="AD9" i="2"/>
  <c r="Z15" i="2"/>
  <c r="V21" i="2"/>
  <c r="AJ17" i="2"/>
  <c r="K23" i="2"/>
  <c r="D5" i="2"/>
  <c r="I16" i="2"/>
  <c r="T16" i="2"/>
  <c r="E6" i="2"/>
  <c r="AB16" i="2"/>
  <c r="F7" i="2"/>
  <c r="K15" i="2"/>
  <c r="P10" i="2"/>
  <c r="AH15" i="2"/>
  <c r="AD21" i="2"/>
  <c r="AJ19" i="2"/>
  <c r="AO5" i="2"/>
  <c r="F5" i="2"/>
  <c r="H17" i="2"/>
  <c r="X10" i="2"/>
  <c r="AJ21" i="2"/>
  <c r="H18" i="2"/>
  <c r="X22" i="2"/>
  <c r="Z7" i="2"/>
  <c r="V5" i="2"/>
  <c r="R11" i="2"/>
  <c r="N17" i="2"/>
  <c r="AF22" i="2"/>
  <c r="J5" i="2"/>
  <c r="AO9" i="2"/>
  <c r="H7" i="2"/>
  <c r="D19" i="2"/>
  <c r="AQ9" i="2"/>
  <c r="AO13" i="2"/>
  <c r="X18" i="2"/>
  <c r="AO17" i="2"/>
  <c r="AD5" i="2"/>
  <c r="Z11" i="2"/>
  <c r="V17" i="2"/>
  <c r="R23" i="2"/>
  <c r="J7" i="2"/>
  <c r="G8" i="2"/>
  <c r="C20" i="2"/>
  <c r="J11" i="2"/>
  <c r="K13" i="2"/>
  <c r="F21" i="2"/>
  <c r="AQ17" i="2"/>
  <c r="P6" i="2"/>
  <c r="AH11" i="2"/>
  <c r="AD17" i="2"/>
  <c r="Z23" i="2"/>
  <c r="J9" i="2"/>
  <c r="AO11" i="2"/>
  <c r="H9" i="2"/>
  <c r="C21" i="2"/>
  <c r="D21" i="2"/>
  <c r="AB12" i="2"/>
  <c r="I10" i="2"/>
  <c r="E12" i="2"/>
  <c r="AD13" i="2"/>
  <c r="D13" i="2"/>
  <c r="X6" i="2"/>
  <c r="T12" i="2"/>
  <c r="P18" i="2"/>
  <c r="AH23" i="2"/>
  <c r="C10" i="2"/>
  <c r="U4" i="2"/>
  <c r="Z19" i="2"/>
  <c r="F23" i="2"/>
  <c r="AF6" i="2"/>
  <c r="AQ13" i="2"/>
  <c r="AJ5" i="2"/>
  <c r="AJ7" i="2"/>
  <c r="R7" i="2"/>
  <c r="N13" i="2"/>
  <c r="AF18" i="2"/>
  <c r="AC4" i="2"/>
  <c r="M13" i="2"/>
  <c r="AO15" i="2"/>
  <c r="E22" i="2"/>
  <c r="R19" i="2"/>
  <c r="T8" i="2"/>
  <c r="P14" i="2"/>
  <c r="AH19" i="2"/>
  <c r="AJ9" i="2"/>
  <c r="M17" i="2"/>
  <c r="AO19" i="2"/>
  <c r="E14" i="2"/>
  <c r="H23" i="2"/>
  <c r="AB8" i="2"/>
  <c r="X14" i="2"/>
  <c r="T20" i="2"/>
  <c r="AJ11" i="2"/>
  <c r="K19" i="2"/>
  <c r="AO21" i="2"/>
  <c r="G14" i="2"/>
  <c r="H4" i="2"/>
  <c r="AB41" i="5"/>
  <c r="L41" i="5"/>
  <c r="AJ40" i="5"/>
  <c r="T40" i="5"/>
  <c r="D40" i="5"/>
  <c r="AB39" i="5"/>
  <c r="L39" i="5"/>
  <c r="AJ38" i="5"/>
  <c r="T38" i="5"/>
  <c r="D38" i="5"/>
  <c r="AB37" i="5"/>
  <c r="L37" i="5"/>
  <c r="AJ36" i="5"/>
  <c r="T36" i="5"/>
  <c r="D36" i="5"/>
  <c r="AB35" i="5"/>
  <c r="L35" i="5"/>
  <c r="AJ34" i="5"/>
  <c r="T34" i="5"/>
  <c r="D34" i="5"/>
  <c r="AB33" i="5"/>
  <c r="L33" i="5"/>
  <c r="AJ32" i="5"/>
  <c r="T32" i="5"/>
  <c r="D32" i="5"/>
  <c r="AB31" i="5"/>
  <c r="L31" i="5"/>
  <c r="AJ30" i="5"/>
  <c r="T30" i="5"/>
  <c r="D30" i="5"/>
  <c r="AB29" i="5"/>
  <c r="L29" i="5"/>
  <c r="AJ28" i="5"/>
  <c r="T28" i="5"/>
  <c r="D28" i="5"/>
  <c r="AB27" i="5"/>
  <c r="L27" i="5"/>
  <c r="AJ26" i="5"/>
  <c r="T26" i="5"/>
  <c r="D26" i="5"/>
  <c r="AB25" i="5"/>
  <c r="L25" i="5"/>
  <c r="AJ24" i="5"/>
  <c r="T24" i="5"/>
  <c r="D24" i="5"/>
  <c r="AB23" i="5"/>
  <c r="L23" i="5"/>
  <c r="AJ22" i="5"/>
  <c r="T22" i="5"/>
  <c r="D22" i="5"/>
  <c r="C38" i="5"/>
  <c r="H41" i="5"/>
  <c r="P38" i="5"/>
  <c r="AN35" i="5"/>
  <c r="AN33" i="5"/>
  <c r="P32" i="5"/>
  <c r="H31" i="5"/>
  <c r="X29" i="5"/>
  <c r="X27" i="5"/>
  <c r="AN25" i="5"/>
  <c r="P24" i="5"/>
  <c r="AF22" i="5"/>
  <c r="E24" i="5"/>
  <c r="AQ41" i="5"/>
  <c r="AA41" i="5"/>
  <c r="K41" i="5"/>
  <c r="AI40" i="5"/>
  <c r="S40" i="5"/>
  <c r="AQ39" i="5"/>
  <c r="AA39" i="5"/>
  <c r="K39" i="5"/>
  <c r="AI38" i="5"/>
  <c r="S38" i="5"/>
  <c r="AQ37" i="5"/>
  <c r="AA37" i="5"/>
  <c r="K37" i="5"/>
  <c r="AI36" i="5"/>
  <c r="S36" i="5"/>
  <c r="AQ35" i="5"/>
  <c r="AA35" i="5"/>
  <c r="K35" i="5"/>
  <c r="AI34" i="5"/>
  <c r="S34" i="5"/>
  <c r="AQ33" i="5"/>
  <c r="AA33" i="5"/>
  <c r="K33" i="5"/>
  <c r="AI32" i="5"/>
  <c r="S32" i="5"/>
  <c r="AQ31" i="5"/>
  <c r="AA31" i="5"/>
  <c r="K31" i="5"/>
  <c r="AI30" i="5"/>
  <c r="S30" i="5"/>
  <c r="AQ29" i="5"/>
  <c r="AA29" i="5"/>
  <c r="K29" i="5"/>
  <c r="AI28" i="5"/>
  <c r="S28" i="5"/>
  <c r="AQ27" i="5"/>
  <c r="AA27" i="5"/>
  <c r="K27" i="5"/>
  <c r="AI26" i="5"/>
  <c r="S26" i="5"/>
  <c r="AQ25" i="5"/>
  <c r="AA25" i="5"/>
  <c r="K25" i="5"/>
  <c r="AI24" i="5"/>
  <c r="S24" i="5"/>
  <c r="AQ23" i="5"/>
  <c r="AA23" i="5"/>
  <c r="K23" i="5"/>
  <c r="AI22" i="5"/>
  <c r="S22" i="5"/>
  <c r="C23" i="5"/>
  <c r="C39" i="5"/>
  <c r="AN41" i="5"/>
  <c r="X39" i="5"/>
  <c r="X37" i="5"/>
  <c r="X35" i="5"/>
  <c r="X33" i="5"/>
  <c r="X31" i="5"/>
  <c r="AN29" i="5"/>
  <c r="P28" i="5"/>
  <c r="AF26" i="5"/>
  <c r="H25" i="5"/>
  <c r="AN23" i="5"/>
  <c r="P22" i="5"/>
  <c r="AC25" i="5"/>
  <c r="AP41" i="5"/>
  <c r="Z41" i="5"/>
  <c r="J41" i="5"/>
  <c r="AH40" i="5"/>
  <c r="R40" i="5"/>
  <c r="AP39" i="5"/>
  <c r="Z39" i="5"/>
  <c r="J39" i="5"/>
  <c r="AH38" i="5"/>
  <c r="R38" i="5"/>
  <c r="AP37" i="5"/>
  <c r="Z37" i="5"/>
  <c r="J37" i="5"/>
  <c r="AH36" i="5"/>
  <c r="R36" i="5"/>
  <c r="AP35" i="5"/>
  <c r="Z35" i="5"/>
  <c r="J35" i="5"/>
  <c r="AH34" i="5"/>
  <c r="R34" i="5"/>
  <c r="AP33" i="5"/>
  <c r="Z33" i="5"/>
  <c r="J33" i="5"/>
  <c r="AH32" i="5"/>
  <c r="R32" i="5"/>
  <c r="AP31" i="5"/>
  <c r="Z31" i="5"/>
  <c r="J31" i="5"/>
  <c r="AH30" i="5"/>
  <c r="R30" i="5"/>
  <c r="AP29" i="5"/>
  <c r="Z29" i="5"/>
  <c r="J29" i="5"/>
  <c r="AH28" i="5"/>
  <c r="R28" i="5"/>
  <c r="AP27" i="5"/>
  <c r="Z27" i="5"/>
  <c r="J27" i="5"/>
  <c r="AH26" i="5"/>
  <c r="R26" i="5"/>
  <c r="AP25" i="5"/>
  <c r="Z25" i="5"/>
  <c r="J25" i="5"/>
  <c r="AH24" i="5"/>
  <c r="R24" i="5"/>
  <c r="AP23" i="5"/>
  <c r="Z23" i="5"/>
  <c r="J23" i="5"/>
  <c r="AH22" i="5"/>
  <c r="R22" i="5"/>
  <c r="C24" i="5"/>
  <c r="C40" i="5"/>
  <c r="P40" i="5"/>
  <c r="H39" i="5"/>
  <c r="AF38" i="5"/>
  <c r="H37" i="5"/>
  <c r="AF36" i="5"/>
  <c r="H35" i="5"/>
  <c r="P34" i="5"/>
  <c r="H33" i="5"/>
  <c r="AN31" i="5"/>
  <c r="AF30" i="5"/>
  <c r="H29" i="5"/>
  <c r="AN27" i="5"/>
  <c r="H27" i="5"/>
  <c r="X25" i="5"/>
  <c r="X23" i="5"/>
  <c r="C26" i="5"/>
  <c r="AO41" i="5"/>
  <c r="Y41" i="5"/>
  <c r="I41" i="5"/>
  <c r="AG40" i="5"/>
  <c r="Q40" i="5"/>
  <c r="AO39" i="5"/>
  <c r="Y39" i="5"/>
  <c r="I39" i="5"/>
  <c r="AG38" i="5"/>
  <c r="Q38" i="5"/>
  <c r="AO37" i="5"/>
  <c r="Y37" i="5"/>
  <c r="I37" i="5"/>
  <c r="AG36" i="5"/>
  <c r="Q36" i="5"/>
  <c r="AO35" i="5"/>
  <c r="Y35" i="5"/>
  <c r="I35" i="5"/>
  <c r="AG34" i="5"/>
  <c r="Q34" i="5"/>
  <c r="AO33" i="5"/>
  <c r="Y33" i="5"/>
  <c r="I33" i="5"/>
  <c r="AG32" i="5"/>
  <c r="Q32" i="5"/>
  <c r="AO31" i="5"/>
  <c r="Y31" i="5"/>
  <c r="I31" i="5"/>
  <c r="AG30" i="5"/>
  <c r="Q30" i="5"/>
  <c r="AO29" i="5"/>
  <c r="Y29" i="5"/>
  <c r="I29" i="5"/>
  <c r="AG28" i="5"/>
  <c r="Q28" i="5"/>
  <c r="AO27" i="5"/>
  <c r="Y27" i="5"/>
  <c r="I27" i="5"/>
  <c r="AG26" i="5"/>
  <c r="Q26" i="5"/>
  <c r="AO25" i="5"/>
  <c r="Y25" i="5"/>
  <c r="I25" i="5"/>
  <c r="AG24" i="5"/>
  <c r="Q24" i="5"/>
  <c r="AO23" i="5"/>
  <c r="Y23" i="5"/>
  <c r="I23" i="5"/>
  <c r="AG22" i="5"/>
  <c r="Q22" i="5"/>
  <c r="C25" i="5"/>
  <c r="C41" i="5"/>
  <c r="X41" i="5"/>
  <c r="AF40" i="5"/>
  <c r="AN39" i="5"/>
  <c r="AN37" i="5"/>
  <c r="P36" i="5"/>
  <c r="AF34" i="5"/>
  <c r="AF32" i="5"/>
  <c r="P30" i="5"/>
  <c r="AF28" i="5"/>
  <c r="P26" i="5"/>
  <c r="AF24" i="5"/>
  <c r="H23" i="5"/>
  <c r="E22" i="5"/>
  <c r="AM41" i="5"/>
  <c r="W41" i="5"/>
  <c r="G41" i="5"/>
  <c r="AE40" i="5"/>
  <c r="O40" i="5"/>
  <c r="AM39" i="5"/>
  <c r="W39" i="5"/>
  <c r="G39" i="5"/>
  <c r="AE38" i="5"/>
  <c r="O38" i="5"/>
  <c r="AM37" i="5"/>
  <c r="W37" i="5"/>
  <c r="G37" i="5"/>
  <c r="AE36" i="5"/>
  <c r="O36" i="5"/>
  <c r="AM35" i="5"/>
  <c r="W35" i="5"/>
  <c r="G35" i="5"/>
  <c r="AE34" i="5"/>
  <c r="O34" i="5"/>
  <c r="AM33" i="5"/>
  <c r="W33" i="5"/>
  <c r="G33" i="5"/>
  <c r="AE32" i="5"/>
  <c r="O32" i="5"/>
  <c r="AM31" i="5"/>
  <c r="W31" i="5"/>
  <c r="G31" i="5"/>
  <c r="AE30" i="5"/>
  <c r="O30" i="5"/>
  <c r="AM29" i="5"/>
  <c r="W29" i="5"/>
  <c r="G29" i="5"/>
  <c r="AE28" i="5"/>
  <c r="O28" i="5"/>
  <c r="AM27" i="5"/>
  <c r="W27" i="5"/>
  <c r="G27" i="5"/>
  <c r="AE26" i="5"/>
  <c r="O26" i="5"/>
  <c r="AM25" i="5"/>
  <c r="W25" i="5"/>
  <c r="G25" i="5"/>
  <c r="AE24" i="5"/>
  <c r="O24" i="5"/>
  <c r="AM23" i="5"/>
  <c r="W23" i="5"/>
  <c r="G23" i="5"/>
  <c r="AE22" i="5"/>
  <c r="O22" i="5"/>
  <c r="C27" i="5"/>
  <c r="J22" i="5"/>
  <c r="P41" i="5"/>
  <c r="X38" i="5"/>
  <c r="H36" i="5"/>
  <c r="H34" i="5"/>
  <c r="H32" i="5"/>
  <c r="AF29" i="5"/>
  <c r="P27" i="5"/>
  <c r="X26" i="5"/>
  <c r="AN24" i="5"/>
  <c r="X24" i="5"/>
  <c r="P23" i="5"/>
  <c r="C34" i="5"/>
  <c r="U30" i="5"/>
  <c r="AC23" i="5"/>
  <c r="AL41" i="5"/>
  <c r="V41" i="5"/>
  <c r="F41" i="5"/>
  <c r="AD40" i="5"/>
  <c r="N40" i="5"/>
  <c r="AL39" i="5"/>
  <c r="V39" i="5"/>
  <c r="F39" i="5"/>
  <c r="AD38" i="5"/>
  <c r="N38" i="5"/>
  <c r="AL37" i="5"/>
  <c r="V37" i="5"/>
  <c r="F37" i="5"/>
  <c r="AD36" i="5"/>
  <c r="N36" i="5"/>
  <c r="AL35" i="5"/>
  <c r="V35" i="5"/>
  <c r="F35" i="5"/>
  <c r="AD34" i="5"/>
  <c r="N34" i="5"/>
  <c r="AL33" i="5"/>
  <c r="V33" i="5"/>
  <c r="F33" i="5"/>
  <c r="AD32" i="5"/>
  <c r="N32" i="5"/>
  <c r="AL31" i="5"/>
  <c r="V31" i="5"/>
  <c r="F31" i="5"/>
  <c r="AD30" i="5"/>
  <c r="N30" i="5"/>
  <c r="AL29" i="5"/>
  <c r="V29" i="5"/>
  <c r="F29" i="5"/>
  <c r="AD28" i="5"/>
  <c r="N28" i="5"/>
  <c r="AL27" i="5"/>
  <c r="V27" i="5"/>
  <c r="F27" i="5"/>
  <c r="AD26" i="5"/>
  <c r="N26" i="5"/>
  <c r="AL25" i="5"/>
  <c r="V25" i="5"/>
  <c r="F25" i="5"/>
  <c r="AD24" i="5"/>
  <c r="N24" i="5"/>
  <c r="AL23" i="5"/>
  <c r="V23" i="5"/>
  <c r="F23" i="5"/>
  <c r="AD22" i="5"/>
  <c r="N22" i="5"/>
  <c r="C28" i="5"/>
  <c r="C29" i="5"/>
  <c r="P39" i="5"/>
  <c r="X36" i="5"/>
  <c r="P33" i="5"/>
  <c r="AN30" i="5"/>
  <c r="AN28" i="5"/>
  <c r="AN26" i="5"/>
  <c r="AN22" i="5"/>
  <c r="E28" i="5"/>
  <c r="M25" i="5"/>
  <c r="AK41" i="5"/>
  <c r="U41" i="5"/>
  <c r="E41" i="5"/>
  <c r="AC40" i="5"/>
  <c r="M40" i="5"/>
  <c r="AK39" i="5"/>
  <c r="U39" i="5"/>
  <c r="E39" i="5"/>
  <c r="AC38" i="5"/>
  <c r="M38" i="5"/>
  <c r="AK37" i="5"/>
  <c r="U37" i="5"/>
  <c r="E37" i="5"/>
  <c r="AC36" i="5"/>
  <c r="M36" i="5"/>
  <c r="AK35" i="5"/>
  <c r="U35" i="5"/>
  <c r="E35" i="5"/>
  <c r="AC34" i="5"/>
  <c r="M34" i="5"/>
  <c r="AK33" i="5"/>
  <c r="U33" i="5"/>
  <c r="E33" i="5"/>
  <c r="AC32" i="5"/>
  <c r="M32" i="5"/>
  <c r="AK31" i="5"/>
  <c r="U31" i="5"/>
  <c r="E31" i="5"/>
  <c r="AC30" i="5"/>
  <c r="M30" i="5"/>
  <c r="AK29" i="5"/>
  <c r="U29" i="5"/>
  <c r="E29" i="5"/>
  <c r="AC28" i="5"/>
  <c r="M28" i="5"/>
  <c r="AK27" i="5"/>
  <c r="U27" i="5"/>
  <c r="E27" i="5"/>
  <c r="AC26" i="5"/>
  <c r="M26" i="5"/>
  <c r="AK25" i="5"/>
  <c r="U25" i="5"/>
  <c r="E25" i="5"/>
  <c r="AC24" i="5"/>
  <c r="M24" i="5"/>
  <c r="AK23" i="5"/>
  <c r="U23" i="5"/>
  <c r="E23" i="5"/>
  <c r="AC22" i="5"/>
  <c r="M22" i="5"/>
  <c r="AF41" i="5"/>
  <c r="H40" i="5"/>
  <c r="AN38" i="5"/>
  <c r="P37" i="5"/>
  <c r="AF33" i="5"/>
  <c r="P29" i="5"/>
  <c r="AF23" i="5"/>
  <c r="AK26" i="5"/>
  <c r="U22" i="5"/>
  <c r="AJ41" i="5"/>
  <c r="T41" i="5"/>
  <c r="D41" i="5"/>
  <c r="AB40" i="5"/>
  <c r="L40" i="5"/>
  <c r="AJ39" i="5"/>
  <c r="T39" i="5"/>
  <c r="D39" i="5"/>
  <c r="AB38" i="5"/>
  <c r="L38" i="5"/>
  <c r="AJ37" i="5"/>
  <c r="T37" i="5"/>
  <c r="D37" i="5"/>
  <c r="AB36" i="5"/>
  <c r="L36" i="5"/>
  <c r="AJ35" i="5"/>
  <c r="T35" i="5"/>
  <c r="D35" i="5"/>
  <c r="AB34" i="5"/>
  <c r="L34" i="5"/>
  <c r="AJ33" i="5"/>
  <c r="T33" i="5"/>
  <c r="D33" i="5"/>
  <c r="AB32" i="5"/>
  <c r="L32" i="5"/>
  <c r="AJ31" i="5"/>
  <c r="T31" i="5"/>
  <c r="D31" i="5"/>
  <c r="AB30" i="5"/>
  <c r="L30" i="5"/>
  <c r="AJ29" i="5"/>
  <c r="T29" i="5"/>
  <c r="D29" i="5"/>
  <c r="AB28" i="5"/>
  <c r="L28" i="5"/>
  <c r="AJ27" i="5"/>
  <c r="T27" i="5"/>
  <c r="D27" i="5"/>
  <c r="AB26" i="5"/>
  <c r="L26" i="5"/>
  <c r="AJ25" i="5"/>
  <c r="T25" i="5"/>
  <c r="D25" i="5"/>
  <c r="AB24" i="5"/>
  <c r="L24" i="5"/>
  <c r="AJ23" i="5"/>
  <c r="T23" i="5"/>
  <c r="D23" i="5"/>
  <c r="AB22" i="5"/>
  <c r="L22" i="5"/>
  <c r="C30" i="5"/>
  <c r="AQ24" i="5"/>
  <c r="AI23" i="5"/>
  <c r="AQ22" i="5"/>
  <c r="K22" i="5"/>
  <c r="AN40" i="5"/>
  <c r="P35" i="5"/>
  <c r="X30" i="5"/>
  <c r="P25" i="5"/>
  <c r="AC29" i="5"/>
  <c r="AK22" i="5"/>
  <c r="AI41" i="5"/>
  <c r="S41" i="5"/>
  <c r="AQ40" i="5"/>
  <c r="AA40" i="5"/>
  <c r="K40" i="5"/>
  <c r="AI39" i="5"/>
  <c r="S39" i="5"/>
  <c r="AQ38" i="5"/>
  <c r="AA38" i="5"/>
  <c r="K38" i="5"/>
  <c r="AI37" i="5"/>
  <c r="S37" i="5"/>
  <c r="AQ36" i="5"/>
  <c r="AA36" i="5"/>
  <c r="K36" i="5"/>
  <c r="AI35" i="5"/>
  <c r="S35" i="5"/>
  <c r="AQ34" i="5"/>
  <c r="AA34" i="5"/>
  <c r="K34" i="5"/>
  <c r="AI33" i="5"/>
  <c r="S33" i="5"/>
  <c r="AQ32" i="5"/>
  <c r="AA32" i="5"/>
  <c r="K32" i="5"/>
  <c r="AI31" i="5"/>
  <c r="S31" i="5"/>
  <c r="AQ30" i="5"/>
  <c r="AA30" i="5"/>
  <c r="K30" i="5"/>
  <c r="AI29" i="5"/>
  <c r="S29" i="5"/>
  <c r="AQ28" i="5"/>
  <c r="AA28" i="5"/>
  <c r="K28" i="5"/>
  <c r="AI27" i="5"/>
  <c r="S27" i="5"/>
  <c r="AQ26" i="5"/>
  <c r="AA26" i="5"/>
  <c r="K26" i="5"/>
  <c r="AI25" i="5"/>
  <c r="S25" i="5"/>
  <c r="AA24" i="5"/>
  <c r="K24" i="5"/>
  <c r="S23" i="5"/>
  <c r="AA22" i="5"/>
  <c r="C31" i="5"/>
  <c r="AF37" i="5"/>
  <c r="AN32" i="5"/>
  <c r="AF27" i="5"/>
  <c r="X22" i="5"/>
  <c r="U28" i="5"/>
  <c r="M23" i="5"/>
  <c r="AH41" i="5"/>
  <c r="R41" i="5"/>
  <c r="AP40" i="5"/>
  <c r="Z40" i="5"/>
  <c r="J40" i="5"/>
  <c r="AH39" i="5"/>
  <c r="R39" i="5"/>
  <c r="AP38" i="5"/>
  <c r="Z38" i="5"/>
  <c r="J38" i="5"/>
  <c r="AH37" i="5"/>
  <c r="R37" i="5"/>
  <c r="AP36" i="5"/>
  <c r="Z36" i="5"/>
  <c r="J36" i="5"/>
  <c r="AH35" i="5"/>
  <c r="R35" i="5"/>
  <c r="AP34" i="5"/>
  <c r="Z34" i="5"/>
  <c r="J34" i="5"/>
  <c r="AH33" i="5"/>
  <c r="R33" i="5"/>
  <c r="AP32" i="5"/>
  <c r="Z32" i="5"/>
  <c r="J32" i="5"/>
  <c r="AH31" i="5"/>
  <c r="R31" i="5"/>
  <c r="AP30" i="5"/>
  <c r="Z30" i="5"/>
  <c r="J30" i="5"/>
  <c r="AH29" i="5"/>
  <c r="R29" i="5"/>
  <c r="AP28" i="5"/>
  <c r="Z28" i="5"/>
  <c r="J28" i="5"/>
  <c r="AH27" i="5"/>
  <c r="R27" i="5"/>
  <c r="AP26" i="5"/>
  <c r="Z26" i="5"/>
  <c r="J26" i="5"/>
  <c r="AH25" i="5"/>
  <c r="R25" i="5"/>
  <c r="AP24" i="5"/>
  <c r="Z24" i="5"/>
  <c r="J24" i="5"/>
  <c r="AH23" i="5"/>
  <c r="R23" i="5"/>
  <c r="AP22" i="5"/>
  <c r="Z22" i="5"/>
  <c r="C32" i="5"/>
  <c r="X40" i="5"/>
  <c r="H38" i="5"/>
  <c r="AN36" i="5"/>
  <c r="AN34" i="5"/>
  <c r="X34" i="5"/>
  <c r="X32" i="5"/>
  <c r="P31" i="5"/>
  <c r="H30" i="5"/>
  <c r="H28" i="5"/>
  <c r="AF25" i="5"/>
  <c r="H22" i="5"/>
  <c r="AC27" i="5"/>
  <c r="AG41" i="5"/>
  <c r="Q41" i="5"/>
  <c r="AO40" i="5"/>
  <c r="Y40" i="5"/>
  <c r="I40" i="5"/>
  <c r="AG39" i="5"/>
  <c r="Q39" i="5"/>
  <c r="AO38" i="5"/>
  <c r="Y38" i="5"/>
  <c r="I38" i="5"/>
  <c r="AG37" i="5"/>
  <c r="Q37" i="5"/>
  <c r="AO36" i="5"/>
  <c r="Y36" i="5"/>
  <c r="I36" i="5"/>
  <c r="AG35" i="5"/>
  <c r="Q35" i="5"/>
  <c r="AO34" i="5"/>
  <c r="Y34" i="5"/>
  <c r="I34" i="5"/>
  <c r="AG33" i="5"/>
  <c r="Q33" i="5"/>
  <c r="AO32" i="5"/>
  <c r="Y32" i="5"/>
  <c r="I32" i="5"/>
  <c r="AG31" i="5"/>
  <c r="Q31" i="5"/>
  <c r="AO30" i="5"/>
  <c r="Y30" i="5"/>
  <c r="I30" i="5"/>
  <c r="AG29" i="5"/>
  <c r="Q29" i="5"/>
  <c r="AO28" i="5"/>
  <c r="Y28" i="5"/>
  <c r="I28" i="5"/>
  <c r="AG27" i="5"/>
  <c r="Q27" i="5"/>
  <c r="AO26" i="5"/>
  <c r="Y26" i="5"/>
  <c r="I26" i="5"/>
  <c r="AG25" i="5"/>
  <c r="Q25" i="5"/>
  <c r="AO24" i="5"/>
  <c r="Y24" i="5"/>
  <c r="I24" i="5"/>
  <c r="AG23" i="5"/>
  <c r="Q23" i="5"/>
  <c r="AO22" i="5"/>
  <c r="Y22" i="5"/>
  <c r="I22" i="5"/>
  <c r="C33" i="5"/>
  <c r="AF39" i="5"/>
  <c r="AF35" i="5"/>
  <c r="AF31" i="5"/>
  <c r="X28" i="5"/>
  <c r="H26" i="5"/>
  <c r="H24" i="5"/>
  <c r="E30" i="5"/>
  <c r="C37" i="5"/>
  <c r="AE41" i="5"/>
  <c r="O41" i="5"/>
  <c r="AM40" i="5"/>
  <c r="W40" i="5"/>
  <c r="G40" i="5"/>
  <c r="AE39" i="5"/>
  <c r="O39" i="5"/>
  <c r="AM38" i="5"/>
  <c r="W38" i="5"/>
  <c r="G38" i="5"/>
  <c r="AE37" i="5"/>
  <c r="O37" i="5"/>
  <c r="AM36" i="5"/>
  <c r="W36" i="5"/>
  <c r="G36" i="5"/>
  <c r="AE35" i="5"/>
  <c r="O35" i="5"/>
  <c r="AM34" i="5"/>
  <c r="W34" i="5"/>
  <c r="G34" i="5"/>
  <c r="AE33" i="5"/>
  <c r="O33" i="5"/>
  <c r="AM32" i="5"/>
  <c r="W32" i="5"/>
  <c r="G32" i="5"/>
  <c r="AE31" i="5"/>
  <c r="O31" i="5"/>
  <c r="AM30" i="5"/>
  <c r="W30" i="5"/>
  <c r="G30" i="5"/>
  <c r="AE29" i="5"/>
  <c r="O29" i="5"/>
  <c r="AM28" i="5"/>
  <c r="W28" i="5"/>
  <c r="G28" i="5"/>
  <c r="AE27" i="5"/>
  <c r="O27" i="5"/>
  <c r="AM26" i="5"/>
  <c r="W26" i="5"/>
  <c r="G26" i="5"/>
  <c r="AE25" i="5"/>
  <c r="O25" i="5"/>
  <c r="AM24" i="5"/>
  <c r="W24" i="5"/>
  <c r="G24" i="5"/>
  <c r="AE23" i="5"/>
  <c r="O23" i="5"/>
  <c r="AM22" i="5"/>
  <c r="W22" i="5"/>
  <c r="G22" i="5"/>
  <c r="C35" i="5"/>
  <c r="M41" i="5"/>
  <c r="AK38" i="5"/>
  <c r="M37" i="5"/>
  <c r="U36" i="5"/>
  <c r="M35" i="5"/>
  <c r="U34" i="5"/>
  <c r="AC33" i="5"/>
  <c r="AK32" i="5"/>
  <c r="E32" i="5"/>
  <c r="M31" i="5"/>
  <c r="AK28" i="5"/>
  <c r="U26" i="5"/>
  <c r="AK24" i="5"/>
  <c r="AD41" i="5"/>
  <c r="N41" i="5"/>
  <c r="AL40" i="5"/>
  <c r="V40" i="5"/>
  <c r="F40" i="5"/>
  <c r="AD39" i="5"/>
  <c r="N39" i="5"/>
  <c r="AL38" i="5"/>
  <c r="V38" i="5"/>
  <c r="F38" i="5"/>
  <c r="AD37" i="5"/>
  <c r="N37" i="5"/>
  <c r="AL36" i="5"/>
  <c r="V36" i="5"/>
  <c r="F36" i="5"/>
  <c r="AD35" i="5"/>
  <c r="N35" i="5"/>
  <c r="AL34" i="5"/>
  <c r="V34" i="5"/>
  <c r="F34" i="5"/>
  <c r="AD33" i="5"/>
  <c r="N33" i="5"/>
  <c r="AL32" i="5"/>
  <c r="V32" i="5"/>
  <c r="F32" i="5"/>
  <c r="AD31" i="5"/>
  <c r="N31" i="5"/>
  <c r="AL30" i="5"/>
  <c r="V30" i="5"/>
  <c r="F30" i="5"/>
  <c r="AD29" i="5"/>
  <c r="N29" i="5"/>
  <c r="AL28" i="5"/>
  <c r="V28" i="5"/>
  <c r="F28" i="5"/>
  <c r="AD27" i="5"/>
  <c r="N27" i="5"/>
  <c r="AL26" i="5"/>
  <c r="V26" i="5"/>
  <c r="F26" i="5"/>
  <c r="AD25" i="5"/>
  <c r="N25" i="5"/>
  <c r="AL24" i="5"/>
  <c r="V24" i="5"/>
  <c r="F24" i="5"/>
  <c r="AD23" i="5"/>
  <c r="N23" i="5"/>
  <c r="AL22" i="5"/>
  <c r="V22" i="5"/>
  <c r="F22" i="5"/>
  <c r="C36" i="5"/>
  <c r="AC41" i="5"/>
  <c r="AK40" i="5"/>
  <c r="U40" i="5"/>
  <c r="E40" i="5"/>
  <c r="AC39" i="5"/>
  <c r="M39" i="5"/>
  <c r="U38" i="5"/>
  <c r="E38" i="5"/>
  <c r="AC37" i="5"/>
  <c r="AK36" i="5"/>
  <c r="E36" i="5"/>
  <c r="AC35" i="5"/>
  <c r="AK34" i="5"/>
  <c r="E34" i="5"/>
  <c r="M33" i="5"/>
  <c r="U32" i="5"/>
  <c r="AC31" i="5"/>
  <c r="AK30" i="5"/>
  <c r="M29" i="5"/>
  <c r="M27" i="5"/>
  <c r="E26" i="5"/>
  <c r="U24" i="5"/>
  <c r="J30" i="6"/>
  <c r="J31" i="6" s="1"/>
  <c r="AU43" i="5"/>
  <c r="AU47" i="5" s="1"/>
  <c r="AU25" i="2"/>
  <c r="AU29" i="2" s="1"/>
  <c r="N42" i="2" s="1"/>
  <c r="AJ82" i="5"/>
  <c r="AJ86" i="5"/>
  <c r="L80" i="5"/>
  <c r="K83" i="5"/>
  <c r="AB85" i="5"/>
  <c r="T68" i="5"/>
  <c r="AH84" i="5"/>
  <c r="AF82" i="5"/>
  <c r="Y83" i="5"/>
  <c r="AD83" i="5"/>
  <c r="AE78" i="5"/>
  <c r="Z84" i="5"/>
  <c r="X78" i="5"/>
  <c r="X70" i="5"/>
  <c r="AC83" i="5"/>
  <c r="X68" i="5"/>
  <c r="T75" i="5"/>
  <c r="P82" i="5"/>
  <c r="R71" i="5"/>
  <c r="T73" i="5"/>
  <c r="AD82" i="5"/>
  <c r="Y68" i="5"/>
  <c r="T85" i="5"/>
  <c r="Z75" i="5"/>
  <c r="AF78" i="5"/>
  <c r="Y72" i="5"/>
  <c r="AC72" i="5"/>
  <c r="AE83" i="5"/>
  <c r="AC77" i="5"/>
  <c r="AC69" i="5"/>
  <c r="AE81" i="5"/>
  <c r="AG76" i="5"/>
  <c r="V73" i="5"/>
  <c r="AE79" i="5"/>
  <c r="AD87" i="5"/>
  <c r="V71" i="5"/>
  <c r="X80" i="5"/>
  <c r="Q86" i="5"/>
  <c r="Z77" i="5"/>
  <c r="S71" i="5"/>
  <c r="V75" i="5"/>
  <c r="Y74" i="5"/>
  <c r="AE70" i="5"/>
  <c r="W83" i="5"/>
  <c r="U77" i="5"/>
  <c r="AH68" i="5"/>
  <c r="O81" i="5"/>
  <c r="N81" i="5"/>
  <c r="S72" i="5"/>
  <c r="O79" i="5"/>
  <c r="AA86" i="5"/>
  <c r="S70" i="5"/>
  <c r="AC79" i="5"/>
  <c r="V85" i="5"/>
  <c r="S82" i="5"/>
  <c r="P78" i="5"/>
  <c r="AG68" i="5"/>
  <c r="O83" i="5"/>
  <c r="Z68" i="5"/>
  <c r="AB80" i="5"/>
  <c r="X87" i="5"/>
  <c r="X71" i="5"/>
  <c r="AG77" i="5"/>
  <c r="X85" i="5"/>
  <c r="X69" i="5"/>
  <c r="Z78" i="5"/>
  <c r="P83" i="5"/>
  <c r="V70" i="5"/>
  <c r="P84" i="5"/>
  <c r="Q84" i="5"/>
  <c r="Z76" i="5"/>
  <c r="N84" i="5"/>
  <c r="AB82" i="5"/>
  <c r="R76" i="5"/>
  <c r="AG84" i="5"/>
  <c r="Y79" i="5"/>
  <c r="AC86" i="5"/>
  <c r="U70" i="5"/>
  <c r="AD76" i="5"/>
  <c r="AC84" i="5"/>
  <c r="U68" i="5"/>
  <c r="W77" i="5"/>
  <c r="U82" i="5"/>
  <c r="AF84" i="5"/>
  <c r="W76" i="5"/>
  <c r="N79" i="5"/>
  <c r="T82" i="5"/>
  <c r="P81" i="5"/>
  <c r="Z85" i="5"/>
  <c r="AI75" i="5"/>
  <c r="Y84" i="5"/>
  <c r="AB76" i="5"/>
  <c r="AI87" i="5"/>
  <c r="AG81" i="5"/>
  <c r="O75" i="5"/>
  <c r="W78" i="5"/>
  <c r="AA77" i="5"/>
  <c r="W84" i="5"/>
  <c r="W68" i="5"/>
  <c r="AF74" i="5"/>
  <c r="W82" i="5"/>
  <c r="X81" i="5"/>
  <c r="Y75" i="5"/>
  <c r="T79" i="5"/>
  <c r="AB84" i="5"/>
  <c r="N77" i="5"/>
  <c r="N76" i="5"/>
  <c r="AE75" i="5"/>
  <c r="AD78" i="5"/>
  <c r="R69" i="5"/>
  <c r="Z83" i="5"/>
  <c r="O80" i="5"/>
  <c r="AA87" i="5"/>
  <c r="Y81" i="5"/>
  <c r="AB74" i="5"/>
  <c r="T77" i="5"/>
  <c r="X76" i="5"/>
  <c r="AB83" i="5"/>
  <c r="AF81" i="5"/>
  <c r="AC73" i="5"/>
  <c r="AB81" i="5"/>
  <c r="Q76" i="5"/>
  <c r="V74" i="5"/>
  <c r="AI76" i="5"/>
  <c r="U85" i="5"/>
  <c r="AA71" i="5"/>
  <c r="R79" i="5"/>
  <c r="R84" i="5"/>
  <c r="Z82" i="5"/>
  <c r="Y80" i="5"/>
  <c r="Y73" i="5"/>
  <c r="Z74" i="5"/>
  <c r="V81" i="5"/>
  <c r="N72" i="5"/>
  <c r="AE71" i="5"/>
  <c r="V79" i="5"/>
  <c r="N86" i="5"/>
  <c r="X72" i="5"/>
  <c r="AH73" i="5"/>
  <c r="AI83" i="5"/>
  <c r="AA69" i="5"/>
  <c r="AH80" i="5"/>
  <c r="T74" i="5"/>
  <c r="Y82" i="5"/>
  <c r="S76" i="5"/>
  <c r="AG87" i="5"/>
  <c r="K81" i="5"/>
  <c r="X86" i="5"/>
  <c r="V80" i="5"/>
  <c r="Q73" i="5"/>
  <c r="Q87" i="5"/>
  <c r="W73" i="5"/>
  <c r="AA80" i="5"/>
  <c r="O87" i="5"/>
  <c r="AB70" i="5"/>
  <c r="AA78" i="5"/>
  <c r="AC87" i="5"/>
  <c r="U71" i="5"/>
  <c r="R73" i="5"/>
  <c r="AA81" i="5"/>
  <c r="Q81" i="5"/>
  <c r="AC75" i="5"/>
  <c r="AH72" i="5"/>
  <c r="AA73" i="5"/>
  <c r="AF86" i="5"/>
  <c r="P86" i="5"/>
  <c r="AI79" i="5"/>
  <c r="AD72" i="5"/>
  <c r="AD86" i="5"/>
  <c r="AB72" i="5"/>
  <c r="X79" i="5"/>
  <c r="AG85" i="5"/>
  <c r="AG69" i="5"/>
  <c r="X77" i="5"/>
  <c r="Z86" i="5"/>
  <c r="Z70" i="5"/>
  <c r="AG70" i="5"/>
  <c r="S79" i="5"/>
  <c r="W74" i="5"/>
  <c r="P70" i="5"/>
  <c r="S87" i="5"/>
  <c r="N82" i="5"/>
  <c r="N68" i="5"/>
  <c r="O70" i="5"/>
  <c r="AD80" i="5"/>
  <c r="AH87" i="5"/>
  <c r="AC85" i="5"/>
  <c r="AA79" i="5"/>
  <c r="AI71" i="5"/>
  <c r="AA85" i="5"/>
  <c r="Y71" i="5"/>
  <c r="U78" i="5"/>
  <c r="Q85" i="5"/>
  <c r="AD68" i="5"/>
  <c r="U76" i="5"/>
  <c r="AE85" i="5"/>
  <c r="W69" i="5"/>
  <c r="Q70" i="5"/>
  <c r="AL69" i="5"/>
  <c r="J74" i="5"/>
  <c r="M70" i="5"/>
  <c r="AJ74" i="5"/>
  <c r="AK78" i="5"/>
  <c r="AL71" i="5"/>
  <c r="J72" i="5"/>
  <c r="AJ79" i="5"/>
  <c r="AJ76" i="5"/>
  <c r="AK86" i="5"/>
  <c r="AL77" i="5"/>
  <c r="AM69" i="5"/>
  <c r="AK69" i="5"/>
  <c r="M82" i="5"/>
  <c r="AL70" i="5"/>
  <c r="AL79" i="5"/>
  <c r="AM71" i="5"/>
  <c r="AK77" i="5"/>
  <c r="M74" i="5"/>
  <c r="AL78" i="5"/>
  <c r="AL81" i="5"/>
  <c r="AK83" i="5"/>
  <c r="K84" i="5"/>
  <c r="AL83" i="5"/>
  <c r="AM75" i="5"/>
  <c r="J68" i="5"/>
  <c r="L70" i="5"/>
  <c r="AL86" i="5"/>
  <c r="AL84" i="5"/>
  <c r="AL85" i="5"/>
  <c r="AM77" i="5"/>
  <c r="M85" i="5"/>
  <c r="AJ73" i="5"/>
  <c r="K86" i="5"/>
  <c r="AM73" i="5"/>
  <c r="K82" i="5"/>
  <c r="AK75" i="5"/>
  <c r="K80" i="5"/>
  <c r="AL87" i="5"/>
  <c r="AM79" i="5"/>
  <c r="M81" i="5"/>
  <c r="AK85" i="5"/>
  <c r="L74" i="5"/>
  <c r="K78" i="5"/>
  <c r="J86" i="5"/>
  <c r="AM81" i="5"/>
  <c r="M79" i="5"/>
  <c r="L81" i="5"/>
  <c r="L87" i="5"/>
  <c r="K76" i="5"/>
  <c r="J84" i="5"/>
  <c r="AM83" i="5"/>
  <c r="M77" i="5"/>
  <c r="L77" i="5"/>
  <c r="J83" i="5"/>
  <c r="L82" i="5"/>
  <c r="K74" i="5"/>
  <c r="J82" i="5"/>
  <c r="AM85" i="5"/>
  <c r="M75" i="5"/>
  <c r="L75" i="5"/>
  <c r="J75" i="5"/>
  <c r="M69" i="5"/>
  <c r="L73" i="5"/>
  <c r="K70" i="5"/>
  <c r="M84" i="5"/>
  <c r="AJ70" i="5"/>
  <c r="J78" i="5"/>
  <c r="AK70" i="5"/>
  <c r="K87" i="5"/>
  <c r="J76" i="5"/>
  <c r="M78" i="5"/>
  <c r="AJ72" i="5"/>
  <c r="AK76" i="5"/>
  <c r="C19" i="1"/>
  <c r="C24" i="1" s="1"/>
  <c r="C18" i="1"/>
  <c r="E19" i="1"/>
  <c r="E24" i="1" s="1"/>
  <c r="E18" i="1"/>
  <c r="M72" i="5"/>
  <c r="AM68" i="5"/>
  <c r="K73" i="5"/>
  <c r="AJ75" i="5"/>
  <c r="AL68" i="5"/>
  <c r="AJ87" i="5"/>
  <c r="AJ69" i="5"/>
  <c r="M68" i="5"/>
  <c r="L71" i="5"/>
  <c r="AK80" i="5"/>
  <c r="K79" i="5"/>
  <c r="AL72" i="5"/>
  <c r="M86" i="5"/>
  <c r="AJ77" i="5"/>
  <c r="AK71" i="5"/>
  <c r="AM70" i="5"/>
  <c r="M73" i="5"/>
  <c r="AJ78" i="5"/>
  <c r="AJ85" i="5"/>
  <c r="L85" i="5"/>
  <c r="L69" i="5"/>
  <c r="AK82" i="5"/>
  <c r="K77" i="5"/>
  <c r="AL74" i="5"/>
  <c r="M80" i="5"/>
  <c r="AJ81" i="5"/>
  <c r="AK79" i="5"/>
  <c r="AM74" i="5"/>
  <c r="M71" i="5"/>
  <c r="AJ80" i="5"/>
  <c r="L86" i="5"/>
  <c r="L83" i="5"/>
  <c r="AK68" i="5"/>
  <c r="AK84" i="5"/>
  <c r="K75" i="5"/>
  <c r="AL76" i="5"/>
  <c r="M76" i="5"/>
  <c r="AJ83" i="5"/>
  <c r="AK81" i="5"/>
  <c r="AM76" i="5"/>
  <c r="M83" i="5"/>
  <c r="AJ68" i="5"/>
  <c r="AJ84" i="5"/>
  <c r="L76" i="5"/>
  <c r="L79" i="5"/>
  <c r="AK72" i="5"/>
  <c r="L68" i="5"/>
  <c r="K71" i="5"/>
  <c r="AL80" i="5"/>
  <c r="M87" i="5"/>
  <c r="L84" i="5"/>
  <c r="J81" i="5"/>
  <c r="AK74" i="5"/>
  <c r="K85" i="5"/>
  <c r="K69" i="5"/>
  <c r="AL82" i="5"/>
  <c r="AJ71" i="5"/>
  <c r="L78" i="5"/>
  <c r="J77" i="5"/>
  <c r="AK87" i="5"/>
  <c r="J73" i="5"/>
  <c r="AM78" i="5"/>
  <c r="K68" i="5"/>
  <c r="J71" i="5"/>
  <c r="AM80" i="5"/>
  <c r="J85" i="5"/>
  <c r="J69" i="5"/>
  <c r="AM82" i="5"/>
  <c r="AK73" i="5"/>
  <c r="J79" i="5"/>
  <c r="AM72" i="5"/>
  <c r="V83" i="5"/>
  <c r="N74" i="5"/>
  <c r="S85" i="5"/>
  <c r="R82" i="5"/>
  <c r="Q79" i="5"/>
  <c r="P76" i="5"/>
  <c r="O73" i="5"/>
  <c r="AI69" i="5"/>
  <c r="U80" i="5"/>
  <c r="P87" i="5"/>
  <c r="O84" i="5"/>
  <c r="AI80" i="5"/>
  <c r="AH77" i="5"/>
  <c r="AG74" i="5"/>
  <c r="AF71" i="5"/>
  <c r="AE68" i="5"/>
  <c r="N80" i="5"/>
  <c r="Y85" i="5"/>
  <c r="X82" i="5"/>
  <c r="W79" i="5"/>
  <c r="V76" i="5"/>
  <c r="U73" i="5"/>
  <c r="T70" i="5"/>
  <c r="AA82" i="5"/>
  <c r="N71" i="5"/>
  <c r="P85" i="5"/>
  <c r="O82" i="5"/>
  <c r="AI78" i="5"/>
  <c r="AH75" i="5"/>
  <c r="AG72" i="5"/>
  <c r="AF69" i="5"/>
  <c r="AI82" i="5"/>
  <c r="AB69" i="5"/>
  <c r="R86" i="5"/>
  <c r="Q83" i="5"/>
  <c r="P80" i="5"/>
  <c r="O77" i="5"/>
  <c r="AI73" i="5"/>
  <c r="AH70" i="5"/>
  <c r="W86" i="5"/>
  <c r="N85" i="5"/>
  <c r="AD85" i="5"/>
  <c r="AC82" i="5"/>
  <c r="AB79" i="5"/>
  <c r="AA76" i="5"/>
  <c r="Z73" i="5"/>
  <c r="Y70" i="5"/>
  <c r="W75" i="5"/>
  <c r="V72" i="5"/>
  <c r="U69" i="5"/>
  <c r="Z79" i="5"/>
  <c r="Y87" i="5"/>
  <c r="X84" i="5"/>
  <c r="W81" i="5"/>
  <c r="V78" i="5"/>
  <c r="U75" i="5"/>
  <c r="T72" i="5"/>
  <c r="S69" i="5"/>
  <c r="X73" i="5"/>
  <c r="U86" i="5"/>
  <c r="T83" i="5"/>
  <c r="S80" i="5"/>
  <c r="R77" i="5"/>
  <c r="Q74" i="5"/>
  <c r="P71" i="5"/>
  <c r="O68" i="5"/>
  <c r="AE87" i="5"/>
  <c r="AD84" i="5"/>
  <c r="AC81" i="5"/>
  <c r="AB78" i="5"/>
  <c r="AA75" i="5"/>
  <c r="Z72" i="5"/>
  <c r="Y69" i="5"/>
  <c r="AD75" i="5"/>
  <c r="V87" i="5"/>
  <c r="U84" i="5"/>
  <c r="T81" i="5"/>
  <c r="S78" i="5"/>
  <c r="R75" i="5"/>
  <c r="Q72" i="5"/>
  <c r="P69" i="5"/>
  <c r="AH79" i="5"/>
  <c r="N78" i="5"/>
  <c r="W85" i="5"/>
  <c r="V82" i="5"/>
  <c r="U79" i="5"/>
  <c r="T76" i="5"/>
  <c r="S73" i="5"/>
  <c r="R70" i="5"/>
  <c r="AC80" i="5"/>
  <c r="N69" i="5"/>
  <c r="AI84" i="5"/>
  <c r="AH81" i="5"/>
  <c r="AG78" i="5"/>
  <c r="AF75" i="5"/>
  <c r="AE72" i="5"/>
  <c r="AD69" i="5"/>
  <c r="AI77" i="5"/>
  <c r="AH74" i="5"/>
  <c r="AG71" i="5"/>
  <c r="AF68" i="5"/>
  <c r="W70" i="5"/>
  <c r="AH85" i="5"/>
  <c r="AG82" i="5"/>
  <c r="AF79" i="5"/>
  <c r="AE76" i="5"/>
  <c r="AD73" i="5"/>
  <c r="AC70" i="5"/>
  <c r="O86" i="5"/>
  <c r="W87" i="5"/>
  <c r="V84" i="5"/>
  <c r="U81" i="5"/>
  <c r="T78" i="5"/>
  <c r="S75" i="5"/>
  <c r="R72" i="5"/>
  <c r="Q69" i="5"/>
  <c r="P73" i="5"/>
  <c r="AI86" i="5"/>
  <c r="AH83" i="5"/>
  <c r="AG80" i="5"/>
  <c r="AF77" i="5"/>
  <c r="AE74" i="5"/>
  <c r="AD71" i="5"/>
  <c r="AC68" i="5"/>
  <c r="O78" i="5"/>
  <c r="N70" i="5"/>
  <c r="O85" i="5"/>
  <c r="AI81" i="5"/>
  <c r="AH78" i="5"/>
  <c r="AG75" i="5"/>
  <c r="AF72" i="5"/>
  <c r="AE69" i="5"/>
  <c r="AB77" i="5"/>
  <c r="AB87" i="5"/>
  <c r="AA84" i="5"/>
  <c r="Z81" i="5"/>
  <c r="Y78" i="5"/>
  <c r="X75" i="5"/>
  <c r="W72" i="5"/>
  <c r="V69" i="5"/>
  <c r="AI74" i="5"/>
  <c r="T87" i="5"/>
  <c r="S84" i="5"/>
  <c r="R81" i="5"/>
  <c r="Q78" i="5"/>
  <c r="P75" i="5"/>
  <c r="O72" i="5"/>
  <c r="AI68" i="5"/>
  <c r="R68" i="5"/>
  <c r="AA74" i="5"/>
  <c r="V86" i="5"/>
  <c r="U83" i="5"/>
  <c r="T80" i="5"/>
  <c r="S77" i="5"/>
  <c r="R74" i="5"/>
  <c r="Q71" i="5"/>
  <c r="P68" i="5"/>
  <c r="N73" i="5"/>
  <c r="R85" i="5"/>
  <c r="Q82" i="5"/>
  <c r="P79" i="5"/>
  <c r="O76" i="5"/>
  <c r="AI72" i="5"/>
  <c r="AH69" i="5"/>
  <c r="Y76" i="5"/>
  <c r="AB86" i="5"/>
  <c r="AA83" i="5"/>
  <c r="Z80" i="5"/>
  <c r="Y77" i="5"/>
  <c r="X74" i="5"/>
  <c r="W71" i="5"/>
  <c r="V68" i="5"/>
  <c r="Q68" i="5"/>
  <c r="S86" i="5"/>
  <c r="R83" i="5"/>
  <c r="Q80" i="5"/>
  <c r="P77" i="5"/>
  <c r="O74" i="5"/>
  <c r="AI70" i="5"/>
  <c r="N83" i="5"/>
  <c r="S74" i="5"/>
  <c r="U87" i="5"/>
  <c r="T84" i="5"/>
  <c r="S81" i="5"/>
  <c r="R78" i="5"/>
  <c r="Q75" i="5"/>
  <c r="P72" i="5"/>
  <c r="O69" i="5"/>
  <c r="AF73" i="5"/>
  <c r="AG86" i="5"/>
  <c r="AF83" i="5"/>
  <c r="AE80" i="5"/>
  <c r="AD77" i="5"/>
  <c r="AC74" i="5"/>
  <c r="AB71" i="5"/>
  <c r="AA68" i="5"/>
  <c r="AH76" i="5"/>
  <c r="AG73" i="5"/>
  <c r="AF70" i="5"/>
  <c r="R87" i="5"/>
  <c r="Z71" i="5"/>
  <c r="AI85" i="5"/>
  <c r="AH82" i="5"/>
  <c r="AG79" i="5"/>
  <c r="AF76" i="5"/>
  <c r="AE73" i="5"/>
  <c r="AD70" i="5"/>
  <c r="AE86" i="5"/>
  <c r="AF87" i="5"/>
  <c r="AE84" i="5"/>
  <c r="AD81" i="5"/>
  <c r="AC78" i="5"/>
  <c r="AB75" i="5"/>
  <c r="AA72" i="5"/>
  <c r="Z69" i="5"/>
  <c r="T69" i="5"/>
  <c r="T86" i="5"/>
  <c r="S83" i="5"/>
  <c r="R80" i="5"/>
  <c r="Q77" i="5"/>
  <c r="P74" i="5"/>
  <c r="O71" i="5"/>
  <c r="N75" i="5"/>
  <c r="N87" i="5"/>
  <c r="AF85" i="5"/>
  <c r="AE82" i="5"/>
  <c r="AD79" i="5"/>
  <c r="AC76" i="5"/>
  <c r="AB73" i="5"/>
  <c r="AA70" i="5"/>
  <c r="Z87" i="5"/>
  <c r="U72" i="5"/>
  <c r="AH86" i="5"/>
  <c r="AG83" i="5"/>
  <c r="AF80" i="5"/>
  <c r="AE77" i="5"/>
  <c r="AD74" i="5"/>
  <c r="AC71" i="5"/>
  <c r="AB68" i="5"/>
  <c r="AH71" i="5"/>
  <c r="Y86" i="5"/>
  <c r="X83" i="5"/>
  <c r="W80" i="5"/>
  <c r="V77" i="5"/>
  <c r="U74" i="5"/>
  <c r="T71" i="5"/>
  <c r="AM84" i="5"/>
  <c r="D14" i="5"/>
  <c r="G36" i="6"/>
  <c r="I36" i="6" s="1"/>
  <c r="K36" i="6" s="1"/>
  <c r="M36" i="6" s="1"/>
  <c r="AC45" i="2"/>
  <c r="AB27" i="2"/>
  <c r="AF44" i="2"/>
  <c r="AE46" i="2"/>
  <c r="AG32" i="2"/>
  <c r="X36" i="2"/>
  <c r="AB45" i="2"/>
  <c r="AG37" i="2"/>
  <c r="AD38" i="2"/>
  <c r="Q36" i="2"/>
  <c r="AC35" i="2"/>
  <c r="O43" i="2"/>
  <c r="R41" i="2"/>
  <c r="P40" i="2"/>
  <c r="R28" i="2"/>
  <c r="Q28" i="2"/>
  <c r="AB30" i="2"/>
  <c r="Z36" i="2"/>
  <c r="U42" i="2"/>
  <c r="V39" i="2"/>
  <c r="AF35" i="2"/>
  <c r="AA41" i="2"/>
  <c r="AB38" i="2"/>
  <c r="W28" i="2"/>
  <c r="AI34" i="2"/>
  <c r="X46" i="2"/>
  <c r="AC30" i="2"/>
  <c r="AF32" i="2"/>
  <c r="T46" i="2"/>
  <c r="Z32" i="2"/>
  <c r="AE43" i="2"/>
  <c r="R29" i="2"/>
  <c r="T27" i="2"/>
  <c r="Y37" i="2"/>
  <c r="N38" i="2"/>
  <c r="AC34" i="2"/>
  <c r="U27" i="2"/>
  <c r="AD31" i="2"/>
  <c r="V28" i="2"/>
  <c r="N28" i="2"/>
  <c r="R40" i="2"/>
  <c r="AG36" i="2"/>
  <c r="P28" i="2"/>
  <c r="AH33" i="2"/>
  <c r="AA30" i="2"/>
  <c r="AF36" i="2" l="1"/>
  <c r="AH40" i="2"/>
  <c r="AB42" i="2"/>
  <c r="AH28" i="2"/>
  <c r="X40" i="2"/>
  <c r="AC31" i="2"/>
  <c r="AI37" i="2"/>
  <c r="AC43" i="2"/>
  <c r="AC37" i="2"/>
  <c r="Y32" i="2"/>
  <c r="S33" i="2"/>
  <c r="AA33" i="2"/>
  <c r="AA42" i="2"/>
  <c r="Z41" i="2"/>
  <c r="AI41" i="2"/>
  <c r="P44" i="2"/>
  <c r="AA36" i="2"/>
  <c r="Z45" i="2"/>
  <c r="AG31" i="2"/>
  <c r="V43" i="2"/>
  <c r="AA34" i="2"/>
  <c r="AG40" i="2"/>
  <c r="AC46" i="2"/>
  <c r="P29" i="2"/>
  <c r="Y36" i="2"/>
  <c r="U38" i="2"/>
  <c r="S41" i="2"/>
  <c r="X32" i="2"/>
  <c r="Z29" i="2"/>
  <c r="AB33" i="2"/>
  <c r="S37" i="2"/>
  <c r="W42" i="2"/>
  <c r="O31" i="2"/>
  <c r="AI30" i="2"/>
  <c r="AF28" i="2"/>
  <c r="W40" i="2"/>
  <c r="AD27" i="2"/>
  <c r="R37" i="2"/>
  <c r="AI38" i="2"/>
  <c r="AI45" i="2"/>
  <c r="W46" i="2"/>
  <c r="R36" i="2"/>
  <c r="AD46" i="2"/>
  <c r="Q44" i="2"/>
  <c r="AA32" i="2"/>
  <c r="Z40" i="2"/>
  <c r="O39" i="2"/>
  <c r="AI33" i="2"/>
  <c r="AG33" i="2"/>
  <c r="AE31" i="2"/>
  <c r="U43" i="2"/>
  <c r="AA29" i="2"/>
  <c r="AH41" i="2"/>
  <c r="O44" i="2"/>
  <c r="AD30" i="2"/>
  <c r="AF31" i="2"/>
  <c r="AD42" i="2"/>
  <c r="W35" i="2"/>
  <c r="P31" i="2"/>
  <c r="S38" i="2"/>
  <c r="Z28" i="2"/>
  <c r="AF43" i="2"/>
  <c r="Q39" i="2"/>
  <c r="Y33" i="2"/>
  <c r="AE39" i="2"/>
  <c r="U31" i="2"/>
  <c r="AA37" i="2"/>
  <c r="Q29" i="2"/>
  <c r="X35" i="2"/>
  <c r="AE35" i="2"/>
  <c r="R33" i="2"/>
  <c r="AF39" i="2"/>
  <c r="AB41" i="2"/>
  <c r="AC33" i="2"/>
  <c r="V30" i="2"/>
  <c r="AH44" i="2"/>
  <c r="W31" i="2"/>
  <c r="AG28" i="2"/>
  <c r="Q43" i="2"/>
  <c r="W36" i="2"/>
  <c r="AC42" i="2"/>
  <c r="S34" i="2"/>
  <c r="Y40" i="2"/>
  <c r="P32" i="2"/>
  <c r="V38" i="2"/>
  <c r="Q40" i="2"/>
  <c r="X29" i="2"/>
  <c r="S30" i="2"/>
  <c r="T45" i="2"/>
  <c r="U37" i="2"/>
  <c r="AB37" i="2"/>
  <c r="W30" i="2"/>
  <c r="Y44" i="2"/>
  <c r="AE27" i="2"/>
  <c r="X27" i="2"/>
  <c r="U39" i="2"/>
  <c r="W43" i="2"/>
  <c r="N35" i="2"/>
  <c r="U35" i="2"/>
  <c r="T29" i="2"/>
  <c r="AA40" i="2"/>
  <c r="Z44" i="2"/>
  <c r="AI36" i="2"/>
  <c r="AH29" i="2"/>
  <c r="S42" i="2"/>
  <c r="Y28" i="2"/>
  <c r="O40" i="2"/>
  <c r="V27" i="2"/>
  <c r="AH37" i="2"/>
  <c r="R44" i="2"/>
  <c r="N30" i="2"/>
  <c r="AC39" i="2"/>
  <c r="Q41" i="2"/>
  <c r="U33" i="2"/>
  <c r="Y43" i="2"/>
  <c r="AB29" i="2"/>
  <c r="AE38" i="2"/>
  <c r="W27" i="2"/>
  <c r="AI29" i="2"/>
  <c r="O36" i="2"/>
  <c r="Q45" i="2"/>
  <c r="X31" i="2"/>
  <c r="AI42" i="2"/>
  <c r="S29" i="2"/>
  <c r="AF40" i="2"/>
  <c r="P46" i="2"/>
  <c r="N34" i="2"/>
  <c r="W44" i="2"/>
  <c r="Y45" i="2"/>
  <c r="S36" i="2"/>
  <c r="W32" i="2"/>
  <c r="W34" i="2"/>
  <c r="AC41" i="2"/>
  <c r="O34" i="2"/>
  <c r="T33" i="2"/>
  <c r="AA45" i="2"/>
  <c r="T41" i="2"/>
  <c r="Q35" i="2"/>
  <c r="V34" i="2"/>
  <c r="AG45" i="2"/>
  <c r="R32" i="2"/>
  <c r="AD43" i="2"/>
  <c r="O30" i="2"/>
  <c r="P39" i="2"/>
  <c r="Y29" i="2"/>
  <c r="T30" i="2"/>
  <c r="O32" i="2"/>
  <c r="AG41" i="2"/>
  <c r="W38" i="2"/>
  <c r="AG29" i="2"/>
  <c r="AE40" i="2"/>
  <c r="AE30" i="2"/>
  <c r="Q37" i="2"/>
  <c r="AG44" i="2"/>
  <c r="AD34" i="2"/>
  <c r="O28" i="2"/>
  <c r="N31" i="2"/>
  <c r="T37" i="2"/>
  <c r="AE28" i="2"/>
  <c r="P35" i="2"/>
  <c r="AC27" i="2"/>
  <c r="AI32" i="2"/>
  <c r="X43" i="2"/>
  <c r="Z33" i="2"/>
  <c r="V35" i="2"/>
  <c r="Y41" i="2"/>
  <c r="V31" i="2"/>
  <c r="U41" i="2"/>
  <c r="AE36" i="2"/>
  <c r="T38" i="2"/>
  <c r="U46" i="2"/>
  <c r="P43" i="2"/>
  <c r="AB34" i="2"/>
  <c r="Q32" i="2"/>
  <c r="Q33" i="2"/>
  <c r="Q31" i="2"/>
  <c r="N43" i="2"/>
  <c r="X44" i="2"/>
  <c r="N39" i="2"/>
  <c r="N46" i="2"/>
  <c r="AE44" i="2"/>
  <c r="P36" i="2"/>
  <c r="S45" i="2"/>
  <c r="U34" i="2"/>
  <c r="AD39" i="2"/>
  <c r="O27" i="2"/>
  <c r="Z37" i="2"/>
  <c r="AD28" i="2"/>
  <c r="O35" i="2"/>
  <c r="AA38" i="2"/>
  <c r="AE34" i="2"/>
  <c r="V46" i="2"/>
  <c r="X28" i="2"/>
  <c r="AH45" i="2"/>
  <c r="AE32" i="2"/>
  <c r="T34" i="2"/>
  <c r="U30" i="2"/>
  <c r="N27" i="2"/>
  <c r="AV33" i="2"/>
  <c r="AH32" i="2"/>
  <c r="AG43" i="2"/>
  <c r="X30" i="2"/>
  <c r="T36" i="2"/>
  <c r="P42" i="2"/>
  <c r="AH46" i="2"/>
  <c r="AE33" i="2"/>
  <c r="AA39" i="2"/>
  <c r="W45" i="2"/>
  <c r="T31" i="2"/>
  <c r="P37" i="2"/>
  <c r="AH42" i="2"/>
  <c r="AH36" i="2"/>
  <c r="S44" i="2"/>
  <c r="AF30" i="2"/>
  <c r="AB36" i="2"/>
  <c r="X42" i="2"/>
  <c r="T28" i="2"/>
  <c r="Q34" i="2"/>
  <c r="AI39" i="2"/>
  <c r="AE45" i="2"/>
  <c r="AB31" i="2"/>
  <c r="X37" i="2"/>
  <c r="T43" i="2"/>
  <c r="X39" i="2"/>
  <c r="AA44" i="2"/>
  <c r="R31" i="2"/>
  <c r="N37" i="2"/>
  <c r="AF42" i="2"/>
  <c r="AB28" i="2"/>
  <c r="Y34" i="2"/>
  <c r="U40" i="2"/>
  <c r="R27" i="2"/>
  <c r="N32" i="2"/>
  <c r="AF37" i="2"/>
  <c r="AB43" i="2"/>
  <c r="V42" i="2"/>
  <c r="AI44" i="2"/>
  <c r="Z31" i="2"/>
  <c r="V37" i="2"/>
  <c r="R43" i="2"/>
  <c r="N29" i="2"/>
  <c r="AG34" i="2"/>
  <c r="AC40" i="2"/>
  <c r="Z27" i="2"/>
  <c r="V32" i="2"/>
  <c r="R38" i="2"/>
  <c r="N44" i="2"/>
  <c r="O41" i="2"/>
  <c r="Z38" i="2"/>
  <c r="AB44" i="2"/>
  <c r="X45" i="2"/>
  <c r="V33" i="2"/>
  <c r="AF45" i="2"/>
  <c r="O29" i="2"/>
  <c r="AI40" i="2"/>
  <c r="Z46" i="2"/>
  <c r="AH30" i="2"/>
  <c r="AF46" i="2"/>
  <c r="U45" i="2"/>
  <c r="AH31" i="2"/>
  <c r="AD37" i="2"/>
  <c r="Z43" i="2"/>
  <c r="V29" i="2"/>
  <c r="S35" i="2"/>
  <c r="AH27" i="2"/>
  <c r="AD32" i="2"/>
  <c r="V44" i="2"/>
  <c r="Y30" i="2"/>
  <c r="AF33" i="2"/>
  <c r="AG35" i="2"/>
  <c r="R39" i="2"/>
  <c r="AG30" i="2"/>
  <c r="AC36" i="2"/>
  <c r="U28" i="2"/>
  <c r="N40" i="2"/>
  <c r="P34" i="2"/>
  <c r="S43" i="2"/>
  <c r="U29" i="2"/>
  <c r="AC32" i="2"/>
  <c r="AF41" i="2"/>
  <c r="R42" i="2"/>
  <c r="AE42" i="2"/>
  <c r="S39" i="2"/>
  <c r="AF29" i="2"/>
  <c r="Y31" i="2"/>
  <c r="P27" i="2"/>
  <c r="T32" i="2"/>
  <c r="P38" i="2"/>
  <c r="AH43" i="2"/>
  <c r="AD29" i="2"/>
  <c r="AA35" i="2"/>
  <c r="W41" i="2"/>
  <c r="S46" i="2"/>
  <c r="P33" i="2"/>
  <c r="AH38" i="2"/>
  <c r="AD44" i="2"/>
  <c r="U36" i="2"/>
  <c r="AB39" i="2"/>
  <c r="AC44" i="2"/>
  <c r="W33" i="2"/>
  <c r="S32" i="2"/>
  <c r="AF27" i="2"/>
  <c r="AB32" i="2"/>
  <c r="X38" i="2"/>
  <c r="T44" i="2"/>
  <c r="Q30" i="2"/>
  <c r="AI35" i="2"/>
  <c r="AE41" i="2"/>
  <c r="AA46" i="2"/>
  <c r="X33" i="2"/>
  <c r="T39" i="2"/>
  <c r="P45" i="2"/>
  <c r="AI46" i="2"/>
  <c r="Y42" i="2"/>
  <c r="AA31" i="2"/>
  <c r="AA27" i="2"/>
  <c r="N41" i="2"/>
  <c r="R30" i="2"/>
  <c r="Y35" i="2"/>
  <c r="Q46" i="2"/>
  <c r="N33" i="2"/>
  <c r="AF38" i="2"/>
  <c r="Q42" i="2"/>
  <c r="Y46" i="2"/>
  <c r="N45" i="2"/>
  <c r="R34" i="2"/>
  <c r="AH39" i="2"/>
  <c r="AH34" i="2"/>
  <c r="AG27" i="2"/>
  <c r="Y38" i="2"/>
  <c r="N36" i="2"/>
  <c r="Z30" i="2"/>
  <c r="P30" i="2"/>
  <c r="O45" i="2"/>
  <c r="AB46" i="2"/>
  <c r="O38" i="2"/>
  <c r="AG46" i="2"/>
  <c r="AD33" i="2"/>
  <c r="Z39" i="2"/>
  <c r="V45" i="2"/>
  <c r="S31" i="2"/>
  <c r="O37" i="2"/>
  <c r="AG42" i="2"/>
  <c r="AC28" i="2"/>
  <c r="Z34" i="2"/>
  <c r="V40" i="2"/>
  <c r="S27" i="2"/>
  <c r="AD35" i="2"/>
  <c r="Y39" i="2"/>
  <c r="S28" i="2"/>
  <c r="AD45" i="2"/>
  <c r="W37" i="2"/>
  <c r="AD40" i="2"/>
  <c r="AC38" i="2"/>
  <c r="AD41" i="2"/>
  <c r="T42" i="2"/>
  <c r="AG39" i="2"/>
  <c r="AA28" i="2"/>
  <c r="X34" i="2"/>
  <c r="T40" i="2"/>
  <c r="Q27" i="2"/>
  <c r="AI31" i="2"/>
  <c r="AE37" i="2"/>
  <c r="AA43" i="2"/>
  <c r="W29" i="2"/>
  <c r="T35" i="2"/>
  <c r="P41" i="2"/>
  <c r="AI27" i="2"/>
  <c r="AE29" i="2"/>
  <c r="R35" i="2"/>
  <c r="U44" i="2"/>
  <c r="V36" i="2"/>
  <c r="O46" i="2"/>
  <c r="Z42" i="2"/>
  <c r="R45" i="2"/>
  <c r="S40" i="2"/>
  <c r="AI28" i="2"/>
  <c r="AF34" i="2"/>
  <c r="AB40" i="2"/>
  <c r="Y27" i="2"/>
  <c r="U32" i="2"/>
  <c r="Q38" i="2"/>
  <c r="AI43" i="2"/>
  <c r="AB35" i="2"/>
  <c r="X41" i="2"/>
  <c r="AH35" i="2"/>
  <c r="AD36" i="2"/>
  <c r="W39" i="2"/>
  <c r="O42" i="2"/>
  <c r="AC29" i="2"/>
  <c r="Z35" i="2"/>
  <c r="V41" i="2"/>
  <c r="R46" i="2"/>
  <c r="O33" i="2"/>
  <c r="AG38" i="2"/>
  <c r="AW25" i="2"/>
  <c r="AU28" i="2" s="1"/>
  <c r="AJ42" i="2" s="1"/>
  <c r="AW43" i="5"/>
  <c r="AU46" i="5" s="1"/>
  <c r="AU66" i="5"/>
  <c r="AU70" i="5" s="1"/>
  <c r="T48" i="5"/>
  <c r="AC47" i="5"/>
  <c r="AC49" i="5"/>
  <c r="Y55" i="5"/>
  <c r="U61" i="5"/>
  <c r="AF48" i="5"/>
  <c r="AF54" i="5"/>
  <c r="AB60" i="5"/>
  <c r="Q47" i="5"/>
  <c r="Q54" i="5"/>
  <c r="AI59" i="5"/>
  <c r="AF45" i="5"/>
  <c r="X53" i="5"/>
  <c r="T59" i="5"/>
  <c r="Q45" i="5"/>
  <c r="AE52" i="5"/>
  <c r="AA58" i="5"/>
  <c r="W64" i="5"/>
  <c r="R52" i="5"/>
  <c r="N58" i="5"/>
  <c r="AF63" i="5"/>
  <c r="P52" i="5"/>
  <c r="AC54" i="5"/>
  <c r="P56" i="5"/>
  <c r="Z61" i="5"/>
  <c r="T54" i="5"/>
  <c r="R59" i="5"/>
  <c r="Q57" i="5"/>
  <c r="AG47" i="5"/>
  <c r="S59" i="5"/>
  <c r="AG57" i="5"/>
  <c r="P63" i="5"/>
  <c r="N59" i="5"/>
  <c r="AH47" i="5"/>
  <c r="AB48" i="5"/>
  <c r="O48" i="5"/>
  <c r="O50" i="5"/>
  <c r="AG55" i="5"/>
  <c r="AC61" i="5"/>
  <c r="V49" i="5"/>
  <c r="R55" i="5"/>
  <c r="N61" i="5"/>
  <c r="P48" i="5"/>
  <c r="Y54" i="5"/>
  <c r="U60" i="5"/>
  <c r="T46" i="5"/>
  <c r="AF53" i="5"/>
  <c r="AB59" i="5"/>
  <c r="Y45" i="5"/>
  <c r="Q53" i="5"/>
  <c r="AI58" i="5"/>
  <c r="AE64" i="5"/>
  <c r="Z52" i="5"/>
  <c r="V58" i="5"/>
  <c r="R64" i="5"/>
  <c r="AB50" i="5"/>
  <c r="S53" i="5"/>
  <c r="AB54" i="5"/>
  <c r="N45" i="5"/>
  <c r="P60" i="5"/>
  <c r="AE55" i="5"/>
  <c r="AG59" i="5"/>
  <c r="AI57" i="5"/>
  <c r="O53" i="5"/>
  <c r="R49" i="5"/>
  <c r="AE54" i="5"/>
  <c r="X45" i="5"/>
  <c r="O64" i="5"/>
  <c r="N46" i="5"/>
  <c r="N49" i="5"/>
  <c r="W48" i="5"/>
  <c r="W50" i="5"/>
  <c r="S56" i="5"/>
  <c r="O62" i="5"/>
  <c r="AD49" i="5"/>
  <c r="Z55" i="5"/>
  <c r="V61" i="5"/>
  <c r="AH48" i="5"/>
  <c r="AG54" i="5"/>
  <c r="AC60" i="5"/>
  <c r="S47" i="5"/>
  <c r="R54" i="5"/>
  <c r="N60" i="5"/>
  <c r="AG45" i="5"/>
  <c r="Y53" i="5"/>
  <c r="U59" i="5"/>
  <c r="R45" i="5"/>
  <c r="AH52" i="5"/>
  <c r="AD58" i="5"/>
  <c r="Z64" i="5"/>
  <c r="R61" i="5"/>
  <c r="Q49" i="5"/>
  <c r="AE51" i="5"/>
  <c r="R53" i="5"/>
  <c r="Y64" i="5"/>
  <c r="AB58" i="5"/>
  <c r="AF46" i="5"/>
  <c r="Y60" i="5"/>
  <c r="Z59" i="5"/>
  <c r="AH56" i="5"/>
  <c r="N47" i="5"/>
  <c r="N55" i="5"/>
  <c r="X54" i="5"/>
  <c r="AF51" i="5"/>
  <c r="V46" i="5"/>
  <c r="R46" i="5"/>
  <c r="U46" i="5"/>
  <c r="AE50" i="5"/>
  <c r="AA56" i="5"/>
  <c r="W62" i="5"/>
  <c r="P50" i="5"/>
  <c r="AH55" i="5"/>
  <c r="AD61" i="5"/>
  <c r="W49" i="5"/>
  <c r="S55" i="5"/>
  <c r="O61" i="5"/>
  <c r="S48" i="5"/>
  <c r="Z54" i="5"/>
  <c r="V60" i="5"/>
  <c r="W46" i="5"/>
  <c r="AG53" i="5"/>
  <c r="AC59" i="5"/>
  <c r="Z45" i="5"/>
  <c r="T53" i="5"/>
  <c r="P59" i="5"/>
  <c r="AH64" i="5"/>
  <c r="AB45" i="5"/>
  <c r="AD59" i="5"/>
  <c r="U50" i="5"/>
  <c r="AD51" i="5"/>
  <c r="O63" i="5"/>
  <c r="R57" i="5"/>
  <c r="Y47" i="5"/>
  <c r="AG52" i="5"/>
  <c r="Y58" i="5"/>
  <c r="AG60" i="5"/>
  <c r="AC64" i="5"/>
  <c r="P51" i="5"/>
  <c r="AA47" i="5"/>
  <c r="AA60" i="5"/>
  <c r="P53" i="5"/>
  <c r="N63" i="5"/>
  <c r="AD46" i="5"/>
  <c r="Z46" i="5"/>
  <c r="AC46" i="5"/>
  <c r="Q51" i="5"/>
  <c r="AI56" i="5"/>
  <c r="AE62" i="5"/>
  <c r="X50" i="5"/>
  <c r="T56" i="5"/>
  <c r="P62" i="5"/>
  <c r="AE49" i="5"/>
  <c r="AA55" i="5"/>
  <c r="W61" i="5"/>
  <c r="AI48" i="5"/>
  <c r="AH54" i="5"/>
  <c r="AD60" i="5"/>
  <c r="V47" i="5"/>
  <c r="S54" i="5"/>
  <c r="O60" i="5"/>
  <c r="AH45" i="5"/>
  <c r="AB53" i="5"/>
  <c r="X59" i="5"/>
  <c r="U45" i="5"/>
  <c r="Q64" i="5"/>
  <c r="V55" i="5"/>
  <c r="AA48" i="5"/>
  <c r="T50" i="5"/>
  <c r="AA61" i="5"/>
  <c r="AD55" i="5"/>
  <c r="Q60" i="5"/>
  <c r="U54" i="5"/>
  <c r="AG46" i="5"/>
  <c r="AD50" i="5"/>
  <c r="O46" i="5"/>
  <c r="X60" i="5"/>
  <c r="W53" i="5"/>
  <c r="AC63" i="5"/>
  <c r="U49" i="5"/>
  <c r="S58" i="5"/>
  <c r="P47" i="5"/>
  <c r="AH46" i="5"/>
  <c r="O47" i="5"/>
  <c r="Y51" i="5"/>
  <c r="U57" i="5"/>
  <c r="Q63" i="5"/>
  <c r="AF50" i="5"/>
  <c r="AB56" i="5"/>
  <c r="X62" i="5"/>
  <c r="Q50" i="5"/>
  <c r="AI55" i="5"/>
  <c r="AE61" i="5"/>
  <c r="X49" i="5"/>
  <c r="T55" i="5"/>
  <c r="P61" i="5"/>
  <c r="U48" i="5"/>
  <c r="AA54" i="5"/>
  <c r="W60" i="5"/>
  <c r="AE46" i="5"/>
  <c r="N54" i="5"/>
  <c r="AF59" i="5"/>
  <c r="AC45" i="5"/>
  <c r="AC62" i="5"/>
  <c r="AH53" i="5"/>
  <c r="AB62" i="5"/>
  <c r="X48" i="5"/>
  <c r="AH49" i="5"/>
  <c r="AC52" i="5"/>
  <c r="W59" i="5"/>
  <c r="AG58" i="5"/>
  <c r="Y57" i="5"/>
  <c r="Y56" i="5"/>
  <c r="AH59" i="5"/>
  <c r="Q52" i="5"/>
  <c r="AE53" i="5"/>
  <c r="Z53" i="5"/>
  <c r="X47" i="5"/>
  <c r="T47" i="5"/>
  <c r="W47" i="5"/>
  <c r="AG51" i="5"/>
  <c r="AC57" i="5"/>
  <c r="Y63" i="5"/>
  <c r="R51" i="5"/>
  <c r="N57" i="5"/>
  <c r="AF62" i="5"/>
  <c r="Y50" i="5"/>
  <c r="U56" i="5"/>
  <c r="Q62" i="5"/>
  <c r="AF49" i="5"/>
  <c r="AB55" i="5"/>
  <c r="X61" i="5"/>
  <c r="O49" i="5"/>
  <c r="AI54" i="5"/>
  <c r="AE60" i="5"/>
  <c r="AD47" i="5"/>
  <c r="V54" i="5"/>
  <c r="R60" i="5"/>
  <c r="S61" i="5"/>
  <c r="X52" i="5"/>
  <c r="T58" i="5"/>
  <c r="AC58" i="5"/>
  <c r="AF52" i="5"/>
  <c r="V51" i="5"/>
  <c r="V53" i="5"/>
  <c r="Z56" i="5"/>
  <c r="AA46" i="5"/>
  <c r="AD62" i="5"/>
  <c r="P45" i="5"/>
  <c r="O52" i="5"/>
  <c r="X51" i="5"/>
  <c r="AA57" i="5"/>
  <c r="U47" i="5"/>
  <c r="X63" i="5"/>
  <c r="AF47" i="5"/>
  <c r="AB47" i="5"/>
  <c r="AE47" i="5"/>
  <c r="S52" i="5"/>
  <c r="O58" i="5"/>
  <c r="AG63" i="5"/>
  <c r="Z51" i="5"/>
  <c r="V57" i="5"/>
  <c r="R63" i="5"/>
  <c r="AG50" i="5"/>
  <c r="AC56" i="5"/>
  <c r="Y62" i="5"/>
  <c r="R50" i="5"/>
  <c r="N56" i="5"/>
  <c r="AF61" i="5"/>
  <c r="Y49" i="5"/>
  <c r="U55" i="5"/>
  <c r="Q61" i="5"/>
  <c r="AC48" i="5"/>
  <c r="AD54" i="5"/>
  <c r="Z60" i="5"/>
  <c r="AE59" i="5"/>
  <c r="N51" i="5"/>
  <c r="S45" i="5"/>
  <c r="AA45" i="5"/>
  <c r="S57" i="5"/>
  <c r="AD45" i="5"/>
  <c r="AH57" i="5"/>
  <c r="W45" i="5"/>
  <c r="O59" i="5"/>
  <c r="AE48" i="5"/>
  <c r="AA59" i="5"/>
  <c r="AB46" i="5"/>
  <c r="R48" i="5"/>
  <c r="N48" i="5"/>
  <c r="Q48" i="5"/>
  <c r="AA52" i="5"/>
  <c r="W58" i="5"/>
  <c r="S64" i="5"/>
  <c r="AH51" i="5"/>
  <c r="AD57" i="5"/>
  <c r="Z63" i="5"/>
  <c r="S51" i="5"/>
  <c r="O57" i="5"/>
  <c r="AG62" i="5"/>
  <c r="Z50" i="5"/>
  <c r="V56" i="5"/>
  <c r="R62" i="5"/>
  <c r="AG49" i="5"/>
  <c r="AC55" i="5"/>
  <c r="Y61" i="5"/>
  <c r="T49" i="5"/>
  <c r="P55" i="5"/>
  <c r="AH60" i="5"/>
  <c r="P64" i="5"/>
  <c r="U58" i="5"/>
  <c r="Z49" i="5"/>
  <c r="AD63" i="5"/>
  <c r="O45" i="5"/>
  <c r="V52" i="5"/>
  <c r="AD52" i="5"/>
  <c r="T60" i="5"/>
  <c r="Q56" i="5"/>
  <c r="Z48" i="5"/>
  <c r="V48" i="5"/>
  <c r="Y48" i="5"/>
  <c r="AI52" i="5"/>
  <c r="AE58" i="5"/>
  <c r="AA64" i="5"/>
  <c r="T52" i="5"/>
  <c r="P58" i="5"/>
  <c r="AH63" i="5"/>
  <c r="AA51" i="5"/>
  <c r="W57" i="5"/>
  <c r="S63" i="5"/>
  <c r="AH50" i="5"/>
  <c r="AD56" i="5"/>
  <c r="Z62" i="5"/>
  <c r="S50" i="5"/>
  <c r="O56" i="5"/>
  <c r="AG61" i="5"/>
  <c r="AB49" i="5"/>
  <c r="X55" i="5"/>
  <c r="T61" i="5"/>
  <c r="AF56" i="5"/>
  <c r="AG56" i="5"/>
  <c r="Y46" i="5"/>
  <c r="T62" i="5"/>
  <c r="AG64" i="5"/>
  <c r="O54" i="5"/>
  <c r="AD53" i="5"/>
  <c r="O51" i="5"/>
  <c r="P54" i="5"/>
  <c r="AA49" i="5"/>
  <c r="Q46" i="5"/>
  <c r="AB57" i="5"/>
  <c r="P46" i="5"/>
  <c r="AD48" i="5"/>
  <c r="AG48" i="5"/>
  <c r="U53" i="5"/>
  <c r="Q59" i="5"/>
  <c r="AI64" i="5"/>
  <c r="AB52" i="5"/>
  <c r="X58" i="5"/>
  <c r="T64" i="5"/>
  <c r="AI51" i="5"/>
  <c r="AE57" i="5"/>
  <c r="AA63" i="5"/>
  <c r="T51" i="5"/>
  <c r="P57" i="5"/>
  <c r="AH62" i="5"/>
  <c r="AA50" i="5"/>
  <c r="W56" i="5"/>
  <c r="S62" i="5"/>
  <c r="N50" i="5"/>
  <c r="AF55" i="5"/>
  <c r="AB61" i="5"/>
  <c r="W55" i="5"/>
  <c r="AF60" i="5"/>
  <c r="W63" i="5"/>
  <c r="T45" i="5"/>
  <c r="AF64" i="5"/>
  <c r="N52" i="5"/>
  <c r="AF57" i="5"/>
  <c r="AB63" i="5"/>
  <c r="AI62" i="5"/>
  <c r="Y52" i="5"/>
  <c r="AI49" i="5"/>
  <c r="R47" i="5"/>
  <c r="R58" i="5"/>
  <c r="U63" i="5"/>
  <c r="O55" i="5"/>
  <c r="AI45" i="5"/>
  <c r="AI46" i="5"/>
  <c r="Z58" i="5"/>
  <c r="X64" i="5"/>
  <c r="AI47" i="5"/>
  <c r="AD64" i="5"/>
  <c r="AC50" i="5"/>
  <c r="X46" i="5"/>
  <c r="P49" i="5"/>
  <c r="S49" i="5"/>
  <c r="AC53" i="5"/>
  <c r="Y59" i="5"/>
  <c r="V45" i="5"/>
  <c r="N53" i="5"/>
  <c r="AF58" i="5"/>
  <c r="AB64" i="5"/>
  <c r="U52" i="5"/>
  <c r="Q58" i="5"/>
  <c r="AI63" i="5"/>
  <c r="AB51" i="5"/>
  <c r="X57" i="5"/>
  <c r="T63" i="5"/>
  <c r="AI50" i="5"/>
  <c r="AE56" i="5"/>
  <c r="AA62" i="5"/>
  <c r="V50" i="5"/>
  <c r="R56" i="5"/>
  <c r="N62" i="5"/>
  <c r="AI53" i="5"/>
  <c r="V59" i="5"/>
  <c r="U62" i="5"/>
  <c r="AI61" i="5"/>
  <c r="AE63" i="5"/>
  <c r="V63" i="5"/>
  <c r="W51" i="5"/>
  <c r="S46" i="5"/>
  <c r="V62" i="5"/>
  <c r="S60" i="5"/>
  <c r="AE45" i="5"/>
  <c r="T57" i="5"/>
  <c r="Q55" i="5"/>
  <c r="AH58" i="5"/>
  <c r="U64" i="5"/>
  <c r="U51" i="5"/>
  <c r="AH61" i="5"/>
  <c r="W54" i="5"/>
  <c r="N64" i="5"/>
  <c r="AC51" i="5"/>
  <c r="X56" i="5"/>
  <c r="Z47" i="5"/>
  <c r="V64" i="5"/>
  <c r="AA53" i="5"/>
  <c r="AI60" i="5"/>
  <c r="W52" i="5"/>
  <c r="Z57" i="5"/>
  <c r="G35" i="6"/>
  <c r="J46" i="2" l="1"/>
  <c r="AK46" i="2"/>
  <c r="K42" i="2"/>
  <c r="AM38" i="2"/>
  <c r="AJ37" i="2"/>
  <c r="J34" i="2"/>
  <c r="AK44" i="2"/>
  <c r="J41" i="2"/>
  <c r="AL29" i="2"/>
  <c r="AM30" i="2"/>
  <c r="AJ39" i="2"/>
  <c r="L27" i="2"/>
  <c r="L32" i="2"/>
  <c r="J44" i="2"/>
  <c r="AM35" i="2"/>
  <c r="AK31" i="2"/>
  <c r="AJ35" i="2"/>
  <c r="M40" i="2"/>
  <c r="AK38" i="2"/>
  <c r="AL44" i="2"/>
  <c r="AL35" i="2"/>
  <c r="J42" i="2"/>
  <c r="J28" i="2"/>
  <c r="AM44" i="2"/>
  <c r="K39" i="2"/>
  <c r="AM29" i="2"/>
  <c r="AK37" i="2"/>
  <c r="J30" i="2"/>
  <c r="M32" i="2"/>
  <c r="AM40" i="2"/>
  <c r="K31" i="2"/>
  <c r="AL45" i="2"/>
  <c r="AM45" i="2"/>
  <c r="AL42" i="2"/>
  <c r="AM41" i="2"/>
  <c r="AK35" i="2"/>
  <c r="K45" i="2"/>
  <c r="K41" i="2"/>
  <c r="AM37" i="2"/>
  <c r="AM46" i="2"/>
  <c r="M27" i="2"/>
  <c r="AJ31" i="2"/>
  <c r="M44" i="2"/>
  <c r="J39" i="2"/>
  <c r="M35" i="2"/>
  <c r="AL46" i="2"/>
  <c r="AL43" i="2"/>
  <c r="M38" i="2"/>
  <c r="AJ46" i="2"/>
  <c r="AK28" i="2"/>
  <c r="J36" i="2"/>
  <c r="AJ44" i="2"/>
  <c r="AK43" i="2"/>
  <c r="K33" i="2"/>
  <c r="M31" i="2"/>
  <c r="AM39" i="2"/>
  <c r="K46" i="2"/>
  <c r="AK36" i="2"/>
  <c r="AJ28" i="2"/>
  <c r="AK41" i="2"/>
  <c r="L42" i="2"/>
  <c r="AL32" i="2"/>
  <c r="K32" i="2"/>
  <c r="K40" i="2"/>
  <c r="AK45" i="2"/>
  <c r="J40" i="2"/>
  <c r="AK34" i="2"/>
  <c r="AK29" i="2"/>
  <c r="AJ41" i="2"/>
  <c r="AK33" i="2"/>
  <c r="AL38" i="2"/>
  <c r="AM32" i="2"/>
  <c r="K43" i="2"/>
  <c r="AL40" i="2"/>
  <c r="J35" i="2"/>
  <c r="M34" i="2"/>
  <c r="L39" i="2"/>
  <c r="L41" i="2"/>
  <c r="M41" i="2"/>
  <c r="K34" i="2"/>
  <c r="K35" i="2"/>
  <c r="AM36" i="2"/>
  <c r="AL39" i="2"/>
  <c r="AL36" i="2"/>
  <c r="AM31" i="2"/>
  <c r="L36" i="2"/>
  <c r="AM33" i="2"/>
  <c r="K28" i="2"/>
  <c r="AJ40" i="2"/>
  <c r="M33" i="2"/>
  <c r="AJ30" i="2"/>
  <c r="K29" i="2"/>
  <c r="AJ43" i="2"/>
  <c r="M28" i="2"/>
  <c r="AM28" i="2"/>
  <c r="AK40" i="2"/>
  <c r="M45" i="2"/>
  <c r="L40" i="2"/>
  <c r="J31" i="2"/>
  <c r="AM43" i="2"/>
  <c r="AJ33" i="2"/>
  <c r="J33" i="2"/>
  <c r="M29" i="2"/>
  <c r="M42" i="2"/>
  <c r="AL37" i="2"/>
  <c r="K44" i="2"/>
  <c r="J29" i="2"/>
  <c r="L34" i="2"/>
  <c r="AM27" i="2"/>
  <c r="AK30" i="2"/>
  <c r="AK42" i="2"/>
  <c r="M30" i="2"/>
  <c r="AJ32" i="2"/>
  <c r="AL33" i="2"/>
  <c r="L30" i="2"/>
  <c r="J45" i="2"/>
  <c r="AL30" i="2"/>
  <c r="L33" i="2"/>
  <c r="L35" i="2"/>
  <c r="L29" i="2"/>
  <c r="M37" i="2"/>
  <c r="L31" i="2"/>
  <c r="AM42" i="2"/>
  <c r="AJ36" i="2"/>
  <c r="J38" i="2"/>
  <c r="K36" i="2"/>
  <c r="AJ34" i="2"/>
  <c r="L46" i="2"/>
  <c r="J32" i="2"/>
  <c r="K38" i="2"/>
  <c r="AL28" i="2"/>
  <c r="AL34" i="2"/>
  <c r="AJ27" i="2"/>
  <c r="K30" i="2"/>
  <c r="K37" i="2"/>
  <c r="AJ45" i="2"/>
  <c r="J27" i="2"/>
  <c r="AK39" i="2"/>
  <c r="M39" i="2"/>
  <c r="K27" i="2"/>
  <c r="AL31" i="2"/>
  <c r="AK32" i="2"/>
  <c r="M46" i="2"/>
  <c r="L45" i="2"/>
  <c r="AL41" i="2"/>
  <c r="M43" i="2"/>
  <c r="L28" i="2"/>
  <c r="J43" i="2"/>
  <c r="L37" i="2"/>
  <c r="AJ29" i="2"/>
  <c r="AK27" i="2"/>
  <c r="L43" i="2"/>
  <c r="AM34" i="2"/>
  <c r="M36" i="2"/>
  <c r="J37" i="2"/>
  <c r="AJ38" i="2"/>
  <c r="AW66" i="5"/>
  <c r="AU69" i="5" s="1"/>
  <c r="AW69" i="5" s="1"/>
  <c r="AJ51" i="5"/>
  <c r="K47" i="5"/>
  <c r="K56" i="5"/>
  <c r="J48" i="5"/>
  <c r="J63" i="5"/>
  <c r="AM57" i="5"/>
  <c r="AL60" i="5"/>
  <c r="K59" i="5"/>
  <c r="M48" i="5"/>
  <c r="AL55" i="5"/>
  <c r="AM64" i="5"/>
  <c r="K61" i="5"/>
  <c r="J47" i="5"/>
  <c r="M61" i="5"/>
  <c r="AL53" i="5"/>
  <c r="M63" i="5"/>
  <c r="J61" i="5"/>
  <c r="AK46" i="5"/>
  <c r="L48" i="5"/>
  <c r="M52" i="5"/>
  <c r="M55" i="5"/>
  <c r="AJ47" i="5"/>
  <c r="AJ55" i="5"/>
  <c r="AK55" i="5"/>
  <c r="M50" i="5"/>
  <c r="M60" i="5"/>
  <c r="AK64" i="5"/>
  <c r="L51" i="5"/>
  <c r="AM62" i="5"/>
  <c r="M59" i="5"/>
  <c r="AM49" i="5"/>
  <c r="L61" i="5"/>
  <c r="L56" i="5"/>
  <c r="L58" i="5"/>
  <c r="AJ59" i="5"/>
  <c r="L45" i="5"/>
  <c r="L55" i="5"/>
  <c r="L60" i="5"/>
  <c r="AK62" i="5"/>
  <c r="L64" i="5"/>
  <c r="K54" i="5"/>
  <c r="AL51" i="5"/>
  <c r="AM60" i="5"/>
  <c r="J49" i="5"/>
  <c r="AK57" i="5"/>
  <c r="J46" i="5"/>
  <c r="K46" i="5"/>
  <c r="AL48" i="5"/>
  <c r="M57" i="5"/>
  <c r="K50" i="5"/>
  <c r="K55" i="5"/>
  <c r="AK60" i="5"/>
  <c r="J51" i="5"/>
  <c r="M56" i="5"/>
  <c r="AL49" i="5"/>
  <c r="AM58" i="5"/>
  <c r="J57" i="5"/>
  <c r="K64" i="5"/>
  <c r="J60" i="5"/>
  <c r="AL64" i="5"/>
  <c r="J45" i="5"/>
  <c r="AL52" i="5"/>
  <c r="AK51" i="5"/>
  <c r="AJ45" i="5"/>
  <c r="M49" i="5"/>
  <c r="AK58" i="5"/>
  <c r="J59" i="5"/>
  <c r="L59" i="5"/>
  <c r="AL47" i="5"/>
  <c r="AM56" i="5"/>
  <c r="J58" i="5"/>
  <c r="K62" i="5"/>
  <c r="AM54" i="5"/>
  <c r="AM48" i="5"/>
  <c r="K45" i="5"/>
  <c r="AL63" i="5"/>
  <c r="AJ46" i="5"/>
  <c r="AL62" i="5"/>
  <c r="AL56" i="5"/>
  <c r="AJ49" i="5"/>
  <c r="K63" i="5"/>
  <c r="AK45" i="5"/>
  <c r="AK56" i="5"/>
  <c r="AJ64" i="5"/>
  <c r="AL45" i="5"/>
  <c r="K48" i="5"/>
  <c r="AK48" i="5"/>
  <c r="L52" i="5"/>
  <c r="AK61" i="5"/>
  <c r="AJ53" i="5"/>
  <c r="AK59" i="5"/>
  <c r="AK49" i="5"/>
  <c r="J55" i="5"/>
  <c r="AK54" i="5"/>
  <c r="AJ62" i="5"/>
  <c r="M64" i="5"/>
  <c r="M46" i="5"/>
  <c r="AM52" i="5"/>
  <c r="M58" i="5"/>
  <c r="AK50" i="5"/>
  <c r="AM46" i="5"/>
  <c r="AJ54" i="5"/>
  <c r="AJ50" i="5"/>
  <c r="J54" i="5"/>
  <c r="AK47" i="5"/>
  <c r="J53" i="5"/>
  <c r="AJ57" i="5"/>
  <c r="K57" i="5"/>
  <c r="AK53" i="5"/>
  <c r="AK52" i="5"/>
  <c r="AJ60" i="5"/>
  <c r="J52" i="5"/>
  <c r="L49" i="5"/>
  <c r="AM50" i="5"/>
  <c r="L53" i="5"/>
  <c r="K52" i="5"/>
  <c r="AM63" i="5"/>
  <c r="AL46" i="5"/>
  <c r="L57" i="5"/>
  <c r="M53" i="5"/>
  <c r="J62" i="5"/>
  <c r="M51" i="5"/>
  <c r="AJ63" i="5"/>
  <c r="L46" i="5"/>
  <c r="AJ58" i="5"/>
  <c r="K49" i="5"/>
  <c r="K51" i="5"/>
  <c r="J50" i="5"/>
  <c r="AM47" i="5"/>
  <c r="AM51" i="5"/>
  <c r="AK63" i="5"/>
  <c r="J64" i="5"/>
  <c r="AJ56" i="5"/>
  <c r="M54" i="5"/>
  <c r="AL50" i="5"/>
  <c r="K58" i="5"/>
  <c r="K53" i="5"/>
  <c r="AL57" i="5"/>
  <c r="J56" i="5"/>
  <c r="L62" i="5"/>
  <c r="AJ61" i="5"/>
  <c r="AM61" i="5"/>
  <c r="L50" i="5"/>
  <c r="AJ48" i="5"/>
  <c r="L47" i="5"/>
  <c r="L63" i="5"/>
  <c r="AM55" i="5"/>
  <c r="L54" i="5"/>
  <c r="M45" i="5"/>
  <c r="AJ52" i="5"/>
  <c r="AM59" i="5"/>
  <c r="K60" i="5"/>
  <c r="M47" i="5"/>
  <c r="AL54" i="5"/>
  <c r="M62" i="5"/>
  <c r="AM45" i="5"/>
  <c r="AL59" i="5"/>
  <c r="AM53" i="5"/>
  <c r="AL58" i="5"/>
  <c r="AL61" i="5"/>
  <c r="AL27" i="2"/>
  <c r="L38" i="2"/>
  <c r="AV32" i="2"/>
  <c r="AV35" i="2" s="1"/>
  <c r="AV36" i="2" s="1"/>
  <c r="L44" i="2"/>
  <c r="I35" i="6"/>
  <c r="K35" i="6" s="1"/>
  <c r="M35" i="6" s="1"/>
  <c r="AV38" i="2"/>
  <c r="C51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AH51" i="2"/>
  <c r="AI51" i="2"/>
  <c r="AJ51" i="2"/>
  <c r="AK51" i="2"/>
  <c r="AL51" i="2"/>
  <c r="AM51" i="2"/>
  <c r="AN51" i="2"/>
  <c r="AO51" i="2"/>
  <c r="AP51" i="2"/>
  <c r="AQ51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G52" i="2"/>
  <c r="AH52" i="2"/>
  <c r="AI52" i="2"/>
  <c r="AJ52" i="2"/>
  <c r="AK52" i="2"/>
  <c r="AL52" i="2"/>
  <c r="AM52" i="2"/>
  <c r="AN52" i="2"/>
  <c r="AO52" i="2"/>
  <c r="AP52" i="2"/>
  <c r="AQ52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AB53" i="2"/>
  <c r="AC53" i="2"/>
  <c r="AD53" i="2"/>
  <c r="AE53" i="2"/>
  <c r="AF53" i="2"/>
  <c r="AG53" i="2"/>
  <c r="AH53" i="2"/>
  <c r="AI53" i="2"/>
  <c r="AJ53" i="2"/>
  <c r="AK53" i="2"/>
  <c r="AL53" i="2"/>
  <c r="AM53" i="2"/>
  <c r="AN53" i="2"/>
  <c r="AO53" i="2"/>
  <c r="AP53" i="2"/>
  <c r="AQ53" i="2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N54" i="2"/>
  <c r="AO54" i="2"/>
  <c r="AP54" i="2"/>
  <c r="AQ54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AE55" i="2"/>
  <c r="AF55" i="2"/>
  <c r="AG55" i="2"/>
  <c r="AH55" i="2"/>
  <c r="AI55" i="2"/>
  <c r="AJ55" i="2"/>
  <c r="AK55" i="2"/>
  <c r="AL55" i="2"/>
  <c r="AM55" i="2"/>
  <c r="AN55" i="2"/>
  <c r="AO55" i="2"/>
  <c r="AP55" i="2"/>
  <c r="AQ55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C57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AD57" i="2"/>
  <c r="AE57" i="2"/>
  <c r="AF57" i="2"/>
  <c r="AG57" i="2"/>
  <c r="AH57" i="2"/>
  <c r="AI57" i="2"/>
  <c r="AJ57" i="2"/>
  <c r="AK57" i="2"/>
  <c r="AL57" i="2"/>
  <c r="AM57" i="2"/>
  <c r="AN57" i="2"/>
  <c r="AO57" i="2"/>
  <c r="AP57" i="2"/>
  <c r="AQ57" i="2"/>
  <c r="C58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J58" i="2"/>
  <c r="AK58" i="2"/>
  <c r="AL58" i="2"/>
  <c r="AM58" i="2"/>
  <c r="AN58" i="2"/>
  <c r="AO58" i="2"/>
  <c r="AP58" i="2"/>
  <c r="AQ58" i="2"/>
  <c r="C59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C60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Z60" i="2"/>
  <c r="AA60" i="2"/>
  <c r="AB60" i="2"/>
  <c r="AC60" i="2"/>
  <c r="AD60" i="2"/>
  <c r="AE60" i="2"/>
  <c r="AF60" i="2"/>
  <c r="AG60" i="2"/>
  <c r="AH60" i="2"/>
  <c r="AI60" i="2"/>
  <c r="AJ60" i="2"/>
  <c r="AK60" i="2"/>
  <c r="AL60" i="2"/>
  <c r="AM60" i="2"/>
  <c r="AN60" i="2"/>
  <c r="AO60" i="2"/>
  <c r="AP60" i="2"/>
  <c r="AQ60" i="2"/>
  <c r="C61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Q61" i="2"/>
  <c r="C62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Z62" i="2"/>
  <c r="AA62" i="2"/>
  <c r="AB62" i="2"/>
  <c r="AC62" i="2"/>
  <c r="AD62" i="2"/>
  <c r="AE62" i="2"/>
  <c r="AF62" i="2"/>
  <c r="AG62" i="2"/>
  <c r="AH62" i="2"/>
  <c r="AI62" i="2"/>
  <c r="AJ62" i="2"/>
  <c r="AK62" i="2"/>
  <c r="AL62" i="2"/>
  <c r="AM62" i="2"/>
  <c r="AN62" i="2"/>
  <c r="AO62" i="2"/>
  <c r="AP62" i="2"/>
  <c r="AQ62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AN63" i="2"/>
  <c r="AO63" i="2"/>
  <c r="AP63" i="2"/>
  <c r="AQ63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AA64" i="2"/>
  <c r="AB64" i="2"/>
  <c r="AC64" i="2"/>
  <c r="AD64" i="2"/>
  <c r="AE64" i="2"/>
  <c r="AF64" i="2"/>
  <c r="AG64" i="2"/>
  <c r="AH64" i="2"/>
  <c r="AI64" i="2"/>
  <c r="AJ64" i="2"/>
  <c r="AK64" i="2"/>
  <c r="AL64" i="2"/>
  <c r="AM64" i="2"/>
  <c r="AN64" i="2"/>
  <c r="AO64" i="2"/>
  <c r="AP64" i="2"/>
  <c r="AQ64" i="2"/>
  <c r="C65" i="2"/>
  <c r="D65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W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AN65" i="2"/>
  <c r="AO65" i="2"/>
  <c r="AP65" i="2"/>
  <c r="AQ65" i="2"/>
  <c r="C66" i="2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AL66" i="2"/>
  <c r="AM66" i="2"/>
  <c r="AN66" i="2"/>
  <c r="AO66" i="2"/>
  <c r="AP66" i="2"/>
  <c r="AQ66" i="2"/>
  <c r="C67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AB67" i="2"/>
  <c r="AC67" i="2"/>
  <c r="AD67" i="2"/>
  <c r="AE67" i="2"/>
  <c r="AF67" i="2"/>
  <c r="AG67" i="2"/>
  <c r="AH67" i="2"/>
  <c r="AI67" i="2"/>
  <c r="AJ67" i="2"/>
  <c r="AK67" i="2"/>
  <c r="AL67" i="2"/>
  <c r="AM67" i="2"/>
  <c r="AN67" i="2"/>
  <c r="AO67" i="2"/>
  <c r="AP67" i="2"/>
  <c r="AQ67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AN68" i="2"/>
  <c r="AO68" i="2"/>
  <c r="AP68" i="2"/>
  <c r="AQ68" i="2"/>
  <c r="C69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AD69" i="2"/>
  <c r="AE69" i="2"/>
  <c r="AF69" i="2"/>
  <c r="AG69" i="2"/>
  <c r="AH69" i="2"/>
  <c r="AI69" i="2"/>
  <c r="AJ69" i="2"/>
  <c r="AK69" i="2"/>
  <c r="AL69" i="2"/>
  <c r="AM69" i="2"/>
  <c r="AN69" i="2"/>
  <c r="AO69" i="2"/>
  <c r="AP69" i="2"/>
  <c r="AQ69" i="2"/>
  <c r="C70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Z70" i="2"/>
  <c r="AA70" i="2"/>
  <c r="AB70" i="2"/>
  <c r="AC70" i="2"/>
  <c r="AD70" i="2"/>
  <c r="AE70" i="2"/>
  <c r="AF70" i="2"/>
  <c r="AG70" i="2"/>
  <c r="AH70" i="2"/>
  <c r="AI70" i="2"/>
  <c r="AJ70" i="2"/>
  <c r="AK70" i="2"/>
  <c r="AL70" i="2"/>
  <c r="AM70" i="2"/>
  <c r="AN70" i="2"/>
  <c r="AO70" i="2"/>
  <c r="AP70" i="2"/>
  <c r="AQ70" i="2"/>
  <c r="F76" i="2"/>
  <c r="H76" i="2"/>
  <c r="F77" i="2"/>
  <c r="H77" i="2"/>
  <c r="F78" i="2"/>
  <c r="H78" i="2"/>
  <c r="F79" i="2"/>
  <c r="H79" i="2"/>
  <c r="AE79" i="2"/>
  <c r="AF79" i="2"/>
  <c r="AG79" i="2"/>
  <c r="F80" i="2"/>
  <c r="H80" i="2"/>
  <c r="AE80" i="2"/>
  <c r="AF80" i="2"/>
  <c r="AG80" i="2"/>
  <c r="F81" i="2"/>
  <c r="H81" i="2"/>
  <c r="AE81" i="2"/>
  <c r="AF81" i="2"/>
  <c r="AG81" i="2"/>
  <c r="F82" i="2"/>
  <c r="H82" i="2"/>
  <c r="F83" i="2"/>
  <c r="H83" i="2"/>
  <c r="AF83" i="2"/>
  <c r="AG83" i="2"/>
  <c r="F84" i="2"/>
  <c r="H84" i="2"/>
  <c r="F85" i="2"/>
  <c r="H85" i="2"/>
  <c r="F86" i="2"/>
  <c r="H86" i="2"/>
  <c r="F87" i="2"/>
  <c r="H87" i="2"/>
  <c r="F88" i="2"/>
  <c r="H88" i="2"/>
  <c r="F89" i="2"/>
  <c r="H89" i="2"/>
  <c r="F90" i="2"/>
  <c r="H90" i="2"/>
  <c r="F91" i="2"/>
  <c r="H91" i="2"/>
  <c r="F92" i="2"/>
  <c r="H92" i="2"/>
  <c r="F93" i="2"/>
  <c r="H93" i="2"/>
  <c r="F94" i="2"/>
  <c r="H94" i="2"/>
  <c r="F95" i="2"/>
  <c r="H95" i="2"/>
  <c r="F97" i="2"/>
  <c r="H97" i="2"/>
  <c r="F98" i="2"/>
  <c r="H98" i="2"/>
  <c r="F99" i="2"/>
  <c r="H99" i="2"/>
  <c r="C91" i="5"/>
  <c r="D91" i="5"/>
  <c r="E91" i="5"/>
  <c r="F91" i="5"/>
  <c r="G91" i="5"/>
  <c r="H91" i="5"/>
  <c r="I91" i="5"/>
  <c r="J91" i="5"/>
  <c r="K91" i="5"/>
  <c r="L91" i="5"/>
  <c r="M91" i="5"/>
  <c r="N91" i="5"/>
  <c r="O91" i="5"/>
  <c r="P91" i="5"/>
  <c r="Q91" i="5"/>
  <c r="R91" i="5"/>
  <c r="S91" i="5"/>
  <c r="T91" i="5"/>
  <c r="U91" i="5"/>
  <c r="V91" i="5"/>
  <c r="W91" i="5"/>
  <c r="X91" i="5"/>
  <c r="Y91" i="5"/>
  <c r="Z91" i="5"/>
  <c r="AA91" i="5"/>
  <c r="AB91" i="5"/>
  <c r="AC91" i="5"/>
  <c r="AD91" i="5"/>
  <c r="AE91" i="5"/>
  <c r="AF91" i="5"/>
  <c r="AG91" i="5"/>
  <c r="AH91" i="5"/>
  <c r="AI91" i="5"/>
  <c r="AJ91" i="5"/>
  <c r="AK91" i="5"/>
  <c r="AL91" i="5"/>
  <c r="AM91" i="5"/>
  <c r="AN91" i="5"/>
  <c r="AO91" i="5"/>
  <c r="AP91" i="5"/>
  <c r="AQ91" i="5"/>
  <c r="C92" i="5"/>
  <c r="D92" i="5"/>
  <c r="E92" i="5"/>
  <c r="F92" i="5"/>
  <c r="G92" i="5"/>
  <c r="H92" i="5"/>
  <c r="I92" i="5"/>
  <c r="J92" i="5"/>
  <c r="K92" i="5"/>
  <c r="L92" i="5"/>
  <c r="M92" i="5"/>
  <c r="N92" i="5"/>
  <c r="O92" i="5"/>
  <c r="P92" i="5"/>
  <c r="Q92" i="5"/>
  <c r="R92" i="5"/>
  <c r="S92" i="5"/>
  <c r="T92" i="5"/>
  <c r="U92" i="5"/>
  <c r="V92" i="5"/>
  <c r="W92" i="5"/>
  <c r="X92" i="5"/>
  <c r="Y92" i="5"/>
  <c r="Z92" i="5"/>
  <c r="AA92" i="5"/>
  <c r="AB92" i="5"/>
  <c r="AC92" i="5"/>
  <c r="AD92" i="5"/>
  <c r="AE92" i="5"/>
  <c r="AF92" i="5"/>
  <c r="AG92" i="5"/>
  <c r="AH92" i="5"/>
  <c r="AI92" i="5"/>
  <c r="AJ92" i="5"/>
  <c r="AK92" i="5"/>
  <c r="AL92" i="5"/>
  <c r="AM92" i="5"/>
  <c r="AN92" i="5"/>
  <c r="AO92" i="5"/>
  <c r="AP92" i="5"/>
  <c r="AQ92" i="5"/>
  <c r="C93" i="5"/>
  <c r="D93" i="5"/>
  <c r="E93" i="5"/>
  <c r="F93" i="5"/>
  <c r="G93" i="5"/>
  <c r="H93" i="5"/>
  <c r="I93" i="5"/>
  <c r="J93" i="5"/>
  <c r="K93" i="5"/>
  <c r="L93" i="5"/>
  <c r="M93" i="5"/>
  <c r="N93" i="5"/>
  <c r="O93" i="5"/>
  <c r="P93" i="5"/>
  <c r="Q93" i="5"/>
  <c r="R93" i="5"/>
  <c r="S93" i="5"/>
  <c r="T93" i="5"/>
  <c r="U93" i="5"/>
  <c r="V93" i="5"/>
  <c r="W93" i="5"/>
  <c r="X93" i="5"/>
  <c r="Y93" i="5"/>
  <c r="Z93" i="5"/>
  <c r="AA93" i="5"/>
  <c r="AB93" i="5"/>
  <c r="AC93" i="5"/>
  <c r="AD93" i="5"/>
  <c r="AE93" i="5"/>
  <c r="AF93" i="5"/>
  <c r="AG93" i="5"/>
  <c r="AH93" i="5"/>
  <c r="AI93" i="5"/>
  <c r="AJ93" i="5"/>
  <c r="AK93" i="5"/>
  <c r="AL93" i="5"/>
  <c r="AM93" i="5"/>
  <c r="AN93" i="5"/>
  <c r="AO93" i="5"/>
  <c r="AP93" i="5"/>
  <c r="AQ93" i="5"/>
  <c r="C94" i="5"/>
  <c r="D94" i="5"/>
  <c r="E94" i="5"/>
  <c r="F94" i="5"/>
  <c r="G94" i="5"/>
  <c r="H94" i="5"/>
  <c r="I94" i="5"/>
  <c r="J94" i="5"/>
  <c r="K94" i="5"/>
  <c r="L94" i="5"/>
  <c r="M94" i="5"/>
  <c r="N94" i="5"/>
  <c r="O94" i="5"/>
  <c r="P94" i="5"/>
  <c r="Q94" i="5"/>
  <c r="R94" i="5"/>
  <c r="S94" i="5"/>
  <c r="T94" i="5"/>
  <c r="U94" i="5"/>
  <c r="V94" i="5"/>
  <c r="W94" i="5"/>
  <c r="X94" i="5"/>
  <c r="Y94" i="5"/>
  <c r="Z94" i="5"/>
  <c r="AA94" i="5"/>
  <c r="AB94" i="5"/>
  <c r="AC94" i="5"/>
  <c r="AD94" i="5"/>
  <c r="AE94" i="5"/>
  <c r="AF94" i="5"/>
  <c r="AG94" i="5"/>
  <c r="AH94" i="5"/>
  <c r="AI94" i="5"/>
  <c r="AJ94" i="5"/>
  <c r="AK94" i="5"/>
  <c r="AL94" i="5"/>
  <c r="AM94" i="5"/>
  <c r="AN94" i="5"/>
  <c r="AO94" i="5"/>
  <c r="AP94" i="5"/>
  <c r="AQ94" i="5"/>
  <c r="C95" i="5"/>
  <c r="D95" i="5"/>
  <c r="E95" i="5"/>
  <c r="F95" i="5"/>
  <c r="G95" i="5"/>
  <c r="H95" i="5"/>
  <c r="I95" i="5"/>
  <c r="J95" i="5"/>
  <c r="K95" i="5"/>
  <c r="L95" i="5"/>
  <c r="M95" i="5"/>
  <c r="N95" i="5"/>
  <c r="O95" i="5"/>
  <c r="P95" i="5"/>
  <c r="Q95" i="5"/>
  <c r="R95" i="5"/>
  <c r="S95" i="5"/>
  <c r="T95" i="5"/>
  <c r="U95" i="5"/>
  <c r="V95" i="5"/>
  <c r="W95" i="5"/>
  <c r="X95" i="5"/>
  <c r="Y95" i="5"/>
  <c r="Z95" i="5"/>
  <c r="AA95" i="5"/>
  <c r="AB95" i="5"/>
  <c r="AC95" i="5"/>
  <c r="AD95" i="5"/>
  <c r="AE95" i="5"/>
  <c r="AF95" i="5"/>
  <c r="AG95" i="5"/>
  <c r="AH95" i="5"/>
  <c r="AI95" i="5"/>
  <c r="AJ95" i="5"/>
  <c r="AK95" i="5"/>
  <c r="AL95" i="5"/>
  <c r="AM95" i="5"/>
  <c r="AN95" i="5"/>
  <c r="AO95" i="5"/>
  <c r="AP95" i="5"/>
  <c r="AQ95" i="5"/>
  <c r="C96" i="5"/>
  <c r="D96" i="5"/>
  <c r="E96" i="5"/>
  <c r="F96" i="5"/>
  <c r="G96" i="5"/>
  <c r="H96" i="5"/>
  <c r="I96" i="5"/>
  <c r="J96" i="5"/>
  <c r="K96" i="5"/>
  <c r="L96" i="5"/>
  <c r="M96" i="5"/>
  <c r="N96" i="5"/>
  <c r="O96" i="5"/>
  <c r="P96" i="5"/>
  <c r="Q96" i="5"/>
  <c r="R96" i="5"/>
  <c r="S96" i="5"/>
  <c r="T96" i="5"/>
  <c r="U96" i="5"/>
  <c r="V96" i="5"/>
  <c r="W96" i="5"/>
  <c r="X96" i="5"/>
  <c r="Y96" i="5"/>
  <c r="Z96" i="5"/>
  <c r="AA96" i="5"/>
  <c r="AB96" i="5"/>
  <c r="AC96" i="5"/>
  <c r="AD96" i="5"/>
  <c r="AE96" i="5"/>
  <c r="AF96" i="5"/>
  <c r="AG96" i="5"/>
  <c r="AH96" i="5"/>
  <c r="AI96" i="5"/>
  <c r="AJ96" i="5"/>
  <c r="AK96" i="5"/>
  <c r="AL96" i="5"/>
  <c r="AM96" i="5"/>
  <c r="AN96" i="5"/>
  <c r="AO96" i="5"/>
  <c r="AP96" i="5"/>
  <c r="AQ96" i="5"/>
  <c r="C97" i="5"/>
  <c r="D97" i="5"/>
  <c r="E97" i="5"/>
  <c r="F97" i="5"/>
  <c r="G97" i="5"/>
  <c r="H97" i="5"/>
  <c r="I97" i="5"/>
  <c r="J97" i="5"/>
  <c r="K97" i="5"/>
  <c r="L97" i="5"/>
  <c r="M97" i="5"/>
  <c r="N97" i="5"/>
  <c r="O97" i="5"/>
  <c r="P97" i="5"/>
  <c r="Q97" i="5"/>
  <c r="R97" i="5"/>
  <c r="S97" i="5"/>
  <c r="T97" i="5"/>
  <c r="U97" i="5"/>
  <c r="V97" i="5"/>
  <c r="W97" i="5"/>
  <c r="X97" i="5"/>
  <c r="Y97" i="5"/>
  <c r="Z97" i="5"/>
  <c r="AA97" i="5"/>
  <c r="AB97" i="5"/>
  <c r="AC97" i="5"/>
  <c r="AD97" i="5"/>
  <c r="AE97" i="5"/>
  <c r="AF97" i="5"/>
  <c r="AG97" i="5"/>
  <c r="AH97" i="5"/>
  <c r="AI97" i="5"/>
  <c r="AJ97" i="5"/>
  <c r="AK97" i="5"/>
  <c r="AL97" i="5"/>
  <c r="AM97" i="5"/>
  <c r="AN97" i="5"/>
  <c r="AO97" i="5"/>
  <c r="AP97" i="5"/>
  <c r="AQ97" i="5"/>
  <c r="C98" i="5"/>
  <c r="D98" i="5"/>
  <c r="E98" i="5"/>
  <c r="F98" i="5"/>
  <c r="G98" i="5"/>
  <c r="H98" i="5"/>
  <c r="I98" i="5"/>
  <c r="J98" i="5"/>
  <c r="K98" i="5"/>
  <c r="L98" i="5"/>
  <c r="M98" i="5"/>
  <c r="N98" i="5"/>
  <c r="O98" i="5"/>
  <c r="P98" i="5"/>
  <c r="Q98" i="5"/>
  <c r="R98" i="5"/>
  <c r="S98" i="5"/>
  <c r="T98" i="5"/>
  <c r="U98" i="5"/>
  <c r="V98" i="5"/>
  <c r="W98" i="5"/>
  <c r="X98" i="5"/>
  <c r="Y98" i="5"/>
  <c r="Z98" i="5"/>
  <c r="AA98" i="5"/>
  <c r="AB98" i="5"/>
  <c r="AC98" i="5"/>
  <c r="AD98" i="5"/>
  <c r="AE98" i="5"/>
  <c r="AF98" i="5"/>
  <c r="AG98" i="5"/>
  <c r="AH98" i="5"/>
  <c r="AI98" i="5"/>
  <c r="AJ98" i="5"/>
  <c r="AK98" i="5"/>
  <c r="AL98" i="5"/>
  <c r="AM98" i="5"/>
  <c r="AN98" i="5"/>
  <c r="AO98" i="5"/>
  <c r="AP98" i="5"/>
  <c r="AQ98" i="5"/>
  <c r="C99" i="5"/>
  <c r="D99" i="5"/>
  <c r="E99" i="5"/>
  <c r="F99" i="5"/>
  <c r="G99" i="5"/>
  <c r="H99" i="5"/>
  <c r="I99" i="5"/>
  <c r="J99" i="5"/>
  <c r="K99" i="5"/>
  <c r="L99" i="5"/>
  <c r="M99" i="5"/>
  <c r="N99" i="5"/>
  <c r="O99" i="5"/>
  <c r="P99" i="5"/>
  <c r="Q99" i="5"/>
  <c r="R99" i="5"/>
  <c r="S99" i="5"/>
  <c r="T99" i="5"/>
  <c r="U99" i="5"/>
  <c r="V99" i="5"/>
  <c r="W99" i="5"/>
  <c r="X99" i="5"/>
  <c r="Y99" i="5"/>
  <c r="Z99" i="5"/>
  <c r="AA99" i="5"/>
  <c r="AB99" i="5"/>
  <c r="AC99" i="5"/>
  <c r="AD99" i="5"/>
  <c r="AE99" i="5"/>
  <c r="AF99" i="5"/>
  <c r="AG99" i="5"/>
  <c r="AH99" i="5"/>
  <c r="AI99" i="5"/>
  <c r="AJ99" i="5"/>
  <c r="AK99" i="5"/>
  <c r="AL99" i="5"/>
  <c r="AM99" i="5"/>
  <c r="AN99" i="5"/>
  <c r="AO99" i="5"/>
  <c r="AP99" i="5"/>
  <c r="AQ99" i="5"/>
  <c r="C100" i="5"/>
  <c r="D100" i="5"/>
  <c r="E100" i="5"/>
  <c r="F100" i="5"/>
  <c r="G100" i="5"/>
  <c r="H100" i="5"/>
  <c r="I100" i="5"/>
  <c r="J100" i="5"/>
  <c r="K100" i="5"/>
  <c r="L100" i="5"/>
  <c r="M100" i="5"/>
  <c r="N100" i="5"/>
  <c r="O100" i="5"/>
  <c r="P100" i="5"/>
  <c r="Q100" i="5"/>
  <c r="R100" i="5"/>
  <c r="S100" i="5"/>
  <c r="T100" i="5"/>
  <c r="U100" i="5"/>
  <c r="V100" i="5"/>
  <c r="W100" i="5"/>
  <c r="X100" i="5"/>
  <c r="Y100" i="5"/>
  <c r="Z100" i="5"/>
  <c r="AA100" i="5"/>
  <c r="AB100" i="5"/>
  <c r="AC100" i="5"/>
  <c r="AD100" i="5"/>
  <c r="AE100" i="5"/>
  <c r="AF100" i="5"/>
  <c r="AG100" i="5"/>
  <c r="AH100" i="5"/>
  <c r="AI100" i="5"/>
  <c r="AJ100" i="5"/>
  <c r="AK100" i="5"/>
  <c r="AL100" i="5"/>
  <c r="AM100" i="5"/>
  <c r="AN100" i="5"/>
  <c r="AO100" i="5"/>
  <c r="AP100" i="5"/>
  <c r="AQ100" i="5"/>
  <c r="C101" i="5"/>
  <c r="D101" i="5"/>
  <c r="E101" i="5"/>
  <c r="F101" i="5"/>
  <c r="G101" i="5"/>
  <c r="H101" i="5"/>
  <c r="I101" i="5"/>
  <c r="J101" i="5"/>
  <c r="K101" i="5"/>
  <c r="L101" i="5"/>
  <c r="M101" i="5"/>
  <c r="N101" i="5"/>
  <c r="O101" i="5"/>
  <c r="P101" i="5"/>
  <c r="Q101" i="5"/>
  <c r="R101" i="5"/>
  <c r="S101" i="5"/>
  <c r="T101" i="5"/>
  <c r="U101" i="5"/>
  <c r="V101" i="5"/>
  <c r="W101" i="5"/>
  <c r="X101" i="5"/>
  <c r="Y101" i="5"/>
  <c r="Z101" i="5"/>
  <c r="AA101" i="5"/>
  <c r="AB101" i="5"/>
  <c r="AC101" i="5"/>
  <c r="AD101" i="5"/>
  <c r="AE101" i="5"/>
  <c r="AF101" i="5"/>
  <c r="AG101" i="5"/>
  <c r="AH101" i="5"/>
  <c r="AI101" i="5"/>
  <c r="AJ101" i="5"/>
  <c r="AK101" i="5"/>
  <c r="AL101" i="5"/>
  <c r="AM101" i="5"/>
  <c r="AN101" i="5"/>
  <c r="AO101" i="5"/>
  <c r="AP101" i="5"/>
  <c r="AQ101" i="5"/>
  <c r="C102" i="5"/>
  <c r="D102" i="5"/>
  <c r="E102" i="5"/>
  <c r="F102" i="5"/>
  <c r="G102" i="5"/>
  <c r="H102" i="5"/>
  <c r="I102" i="5"/>
  <c r="J102" i="5"/>
  <c r="K102" i="5"/>
  <c r="L102" i="5"/>
  <c r="M102" i="5"/>
  <c r="N102" i="5"/>
  <c r="O102" i="5"/>
  <c r="P102" i="5"/>
  <c r="Q102" i="5"/>
  <c r="R102" i="5"/>
  <c r="S102" i="5"/>
  <c r="T102" i="5"/>
  <c r="U102" i="5"/>
  <c r="V102" i="5"/>
  <c r="W102" i="5"/>
  <c r="X102" i="5"/>
  <c r="Y102" i="5"/>
  <c r="Z102" i="5"/>
  <c r="AA102" i="5"/>
  <c r="AB102" i="5"/>
  <c r="AC102" i="5"/>
  <c r="AD102" i="5"/>
  <c r="AE102" i="5"/>
  <c r="AF102" i="5"/>
  <c r="AG102" i="5"/>
  <c r="AH102" i="5"/>
  <c r="AI102" i="5"/>
  <c r="AJ102" i="5"/>
  <c r="AK102" i="5"/>
  <c r="AL102" i="5"/>
  <c r="AM102" i="5"/>
  <c r="AN102" i="5"/>
  <c r="AO102" i="5"/>
  <c r="AP102" i="5"/>
  <c r="AQ102" i="5"/>
  <c r="C103" i="5"/>
  <c r="D103" i="5"/>
  <c r="E103" i="5"/>
  <c r="F103" i="5"/>
  <c r="G103" i="5"/>
  <c r="H103" i="5"/>
  <c r="I103" i="5"/>
  <c r="J103" i="5"/>
  <c r="K103" i="5"/>
  <c r="L103" i="5"/>
  <c r="M103" i="5"/>
  <c r="N103" i="5"/>
  <c r="O103" i="5"/>
  <c r="P103" i="5"/>
  <c r="Q103" i="5"/>
  <c r="R103" i="5"/>
  <c r="S103" i="5"/>
  <c r="T103" i="5"/>
  <c r="U103" i="5"/>
  <c r="V103" i="5"/>
  <c r="W103" i="5"/>
  <c r="X103" i="5"/>
  <c r="Y103" i="5"/>
  <c r="Z103" i="5"/>
  <c r="AA103" i="5"/>
  <c r="AB103" i="5"/>
  <c r="AC103" i="5"/>
  <c r="AD103" i="5"/>
  <c r="AE103" i="5"/>
  <c r="AF103" i="5"/>
  <c r="AG103" i="5"/>
  <c r="AH103" i="5"/>
  <c r="AI103" i="5"/>
  <c r="AJ103" i="5"/>
  <c r="AK103" i="5"/>
  <c r="AL103" i="5"/>
  <c r="AM103" i="5"/>
  <c r="AN103" i="5"/>
  <c r="AO103" i="5"/>
  <c r="AP103" i="5"/>
  <c r="AQ103" i="5"/>
  <c r="C104" i="5"/>
  <c r="D104" i="5"/>
  <c r="E104" i="5"/>
  <c r="F104" i="5"/>
  <c r="G104" i="5"/>
  <c r="H104" i="5"/>
  <c r="I104" i="5"/>
  <c r="J104" i="5"/>
  <c r="K104" i="5"/>
  <c r="L104" i="5"/>
  <c r="M104" i="5"/>
  <c r="N104" i="5"/>
  <c r="O104" i="5"/>
  <c r="P104" i="5"/>
  <c r="Q104" i="5"/>
  <c r="R104" i="5"/>
  <c r="S104" i="5"/>
  <c r="T104" i="5"/>
  <c r="U104" i="5"/>
  <c r="V104" i="5"/>
  <c r="W104" i="5"/>
  <c r="X104" i="5"/>
  <c r="Y104" i="5"/>
  <c r="Z104" i="5"/>
  <c r="AA104" i="5"/>
  <c r="AB104" i="5"/>
  <c r="AC104" i="5"/>
  <c r="AD104" i="5"/>
  <c r="AE104" i="5"/>
  <c r="AF104" i="5"/>
  <c r="AG104" i="5"/>
  <c r="AH104" i="5"/>
  <c r="AI104" i="5"/>
  <c r="AJ104" i="5"/>
  <c r="AK104" i="5"/>
  <c r="AL104" i="5"/>
  <c r="AM104" i="5"/>
  <c r="AN104" i="5"/>
  <c r="AO104" i="5"/>
  <c r="AP104" i="5"/>
  <c r="AQ104" i="5"/>
  <c r="C105" i="5"/>
  <c r="D105" i="5"/>
  <c r="E105" i="5"/>
  <c r="F105" i="5"/>
  <c r="G105" i="5"/>
  <c r="H105" i="5"/>
  <c r="I105" i="5"/>
  <c r="J105" i="5"/>
  <c r="K105" i="5"/>
  <c r="L105" i="5"/>
  <c r="M105" i="5"/>
  <c r="N105" i="5"/>
  <c r="O105" i="5"/>
  <c r="P105" i="5"/>
  <c r="Q105" i="5"/>
  <c r="R105" i="5"/>
  <c r="S105" i="5"/>
  <c r="T105" i="5"/>
  <c r="U105" i="5"/>
  <c r="V105" i="5"/>
  <c r="W105" i="5"/>
  <c r="X105" i="5"/>
  <c r="Y105" i="5"/>
  <c r="Z105" i="5"/>
  <c r="AA105" i="5"/>
  <c r="AB105" i="5"/>
  <c r="AC105" i="5"/>
  <c r="AD105" i="5"/>
  <c r="AE105" i="5"/>
  <c r="AF105" i="5"/>
  <c r="AG105" i="5"/>
  <c r="AH105" i="5"/>
  <c r="AI105" i="5"/>
  <c r="AJ105" i="5"/>
  <c r="AK105" i="5"/>
  <c r="AL105" i="5"/>
  <c r="AM105" i="5"/>
  <c r="AN105" i="5"/>
  <c r="AO105" i="5"/>
  <c r="AP105" i="5"/>
  <c r="AQ105" i="5"/>
  <c r="C106" i="5"/>
  <c r="D106" i="5"/>
  <c r="E106" i="5"/>
  <c r="F106" i="5"/>
  <c r="G106" i="5"/>
  <c r="H106" i="5"/>
  <c r="I106" i="5"/>
  <c r="J106" i="5"/>
  <c r="K106" i="5"/>
  <c r="L106" i="5"/>
  <c r="M106" i="5"/>
  <c r="N106" i="5"/>
  <c r="O106" i="5"/>
  <c r="P106" i="5"/>
  <c r="Q106" i="5"/>
  <c r="R106" i="5"/>
  <c r="S106" i="5"/>
  <c r="T106" i="5"/>
  <c r="U106" i="5"/>
  <c r="V106" i="5"/>
  <c r="W106" i="5"/>
  <c r="X106" i="5"/>
  <c r="Y106" i="5"/>
  <c r="Z106" i="5"/>
  <c r="AA106" i="5"/>
  <c r="AB106" i="5"/>
  <c r="AC106" i="5"/>
  <c r="AD106" i="5"/>
  <c r="AE106" i="5"/>
  <c r="AF106" i="5"/>
  <c r="AG106" i="5"/>
  <c r="AH106" i="5"/>
  <c r="AI106" i="5"/>
  <c r="AJ106" i="5"/>
  <c r="AK106" i="5"/>
  <c r="AL106" i="5"/>
  <c r="AM106" i="5"/>
  <c r="AN106" i="5"/>
  <c r="AO106" i="5"/>
  <c r="AP106" i="5"/>
  <c r="AQ106" i="5"/>
  <c r="C107" i="5"/>
  <c r="D107" i="5"/>
  <c r="E107" i="5"/>
  <c r="F107" i="5"/>
  <c r="G107" i="5"/>
  <c r="H107" i="5"/>
  <c r="I107" i="5"/>
  <c r="J107" i="5"/>
  <c r="K107" i="5"/>
  <c r="L107" i="5"/>
  <c r="M107" i="5"/>
  <c r="N107" i="5"/>
  <c r="O107" i="5"/>
  <c r="P107" i="5"/>
  <c r="Q107" i="5"/>
  <c r="R107" i="5"/>
  <c r="S107" i="5"/>
  <c r="T107" i="5"/>
  <c r="U107" i="5"/>
  <c r="V107" i="5"/>
  <c r="W107" i="5"/>
  <c r="X107" i="5"/>
  <c r="Y107" i="5"/>
  <c r="Z107" i="5"/>
  <c r="AA107" i="5"/>
  <c r="AB107" i="5"/>
  <c r="AC107" i="5"/>
  <c r="AD107" i="5"/>
  <c r="AE107" i="5"/>
  <c r="AF107" i="5"/>
  <c r="AG107" i="5"/>
  <c r="AH107" i="5"/>
  <c r="AI107" i="5"/>
  <c r="AJ107" i="5"/>
  <c r="AK107" i="5"/>
  <c r="AL107" i="5"/>
  <c r="AM107" i="5"/>
  <c r="AN107" i="5"/>
  <c r="AO107" i="5"/>
  <c r="AP107" i="5"/>
  <c r="AQ107" i="5"/>
  <c r="C108" i="5"/>
  <c r="D108" i="5"/>
  <c r="E108" i="5"/>
  <c r="F108" i="5"/>
  <c r="G108" i="5"/>
  <c r="H108" i="5"/>
  <c r="I108" i="5"/>
  <c r="J108" i="5"/>
  <c r="K108" i="5"/>
  <c r="L108" i="5"/>
  <c r="M108" i="5"/>
  <c r="N108" i="5"/>
  <c r="O108" i="5"/>
  <c r="P108" i="5"/>
  <c r="Q108" i="5"/>
  <c r="R108" i="5"/>
  <c r="S108" i="5"/>
  <c r="T108" i="5"/>
  <c r="U108" i="5"/>
  <c r="V108" i="5"/>
  <c r="W108" i="5"/>
  <c r="X108" i="5"/>
  <c r="Y108" i="5"/>
  <c r="Z108" i="5"/>
  <c r="AA108" i="5"/>
  <c r="AB108" i="5"/>
  <c r="AC108" i="5"/>
  <c r="AD108" i="5"/>
  <c r="AE108" i="5"/>
  <c r="AF108" i="5"/>
  <c r="AG108" i="5"/>
  <c r="AH108" i="5"/>
  <c r="AI108" i="5"/>
  <c r="AJ108" i="5"/>
  <c r="AK108" i="5"/>
  <c r="AL108" i="5"/>
  <c r="AM108" i="5"/>
  <c r="AN108" i="5"/>
  <c r="AO108" i="5"/>
  <c r="AP108" i="5"/>
  <c r="AQ108" i="5"/>
  <c r="C109" i="5"/>
  <c r="D109" i="5"/>
  <c r="E109" i="5"/>
  <c r="F109" i="5"/>
  <c r="G109" i="5"/>
  <c r="H109" i="5"/>
  <c r="I109" i="5"/>
  <c r="J109" i="5"/>
  <c r="K109" i="5"/>
  <c r="L109" i="5"/>
  <c r="M109" i="5"/>
  <c r="N109" i="5"/>
  <c r="O109" i="5"/>
  <c r="P109" i="5"/>
  <c r="Q109" i="5"/>
  <c r="R109" i="5"/>
  <c r="S109" i="5"/>
  <c r="T109" i="5"/>
  <c r="U109" i="5"/>
  <c r="V109" i="5"/>
  <c r="W109" i="5"/>
  <c r="X109" i="5"/>
  <c r="Y109" i="5"/>
  <c r="Z109" i="5"/>
  <c r="AA109" i="5"/>
  <c r="AB109" i="5"/>
  <c r="AC109" i="5"/>
  <c r="AD109" i="5"/>
  <c r="AE109" i="5"/>
  <c r="AF109" i="5"/>
  <c r="AG109" i="5"/>
  <c r="AH109" i="5"/>
  <c r="AI109" i="5"/>
  <c r="AJ109" i="5"/>
  <c r="AK109" i="5"/>
  <c r="AL109" i="5"/>
  <c r="AM109" i="5"/>
  <c r="AN109" i="5"/>
  <c r="AO109" i="5"/>
  <c r="AP109" i="5"/>
  <c r="AQ109" i="5"/>
  <c r="C110" i="5"/>
  <c r="D110" i="5"/>
  <c r="E110" i="5"/>
  <c r="F110" i="5"/>
  <c r="G110" i="5"/>
  <c r="H110" i="5"/>
  <c r="I110" i="5"/>
  <c r="J110" i="5"/>
  <c r="K110" i="5"/>
  <c r="L110" i="5"/>
  <c r="M110" i="5"/>
  <c r="N110" i="5"/>
  <c r="O110" i="5"/>
  <c r="P110" i="5"/>
  <c r="Q110" i="5"/>
  <c r="R110" i="5"/>
  <c r="S110" i="5"/>
  <c r="T110" i="5"/>
  <c r="U110" i="5"/>
  <c r="V110" i="5"/>
  <c r="W110" i="5"/>
  <c r="X110" i="5"/>
  <c r="Y110" i="5"/>
  <c r="Z110" i="5"/>
  <c r="AA110" i="5"/>
  <c r="AB110" i="5"/>
  <c r="AC110" i="5"/>
  <c r="AD110" i="5"/>
  <c r="AE110" i="5"/>
  <c r="AF110" i="5"/>
  <c r="AG110" i="5"/>
  <c r="AH110" i="5"/>
  <c r="AI110" i="5"/>
  <c r="AJ110" i="5"/>
  <c r="AK110" i="5"/>
  <c r="AL110" i="5"/>
  <c r="AM110" i="5"/>
  <c r="AN110" i="5"/>
  <c r="AO110" i="5"/>
  <c r="AP110" i="5"/>
  <c r="AQ110" i="5"/>
  <c r="C118" i="5"/>
  <c r="D118" i="5"/>
  <c r="E118" i="5"/>
  <c r="F118" i="5"/>
  <c r="G118" i="5"/>
  <c r="H118" i="5"/>
  <c r="I118" i="5"/>
  <c r="J118" i="5"/>
  <c r="K118" i="5"/>
  <c r="L118" i="5"/>
  <c r="M118" i="5"/>
  <c r="N118" i="5"/>
  <c r="O118" i="5"/>
  <c r="P118" i="5"/>
  <c r="Q118" i="5"/>
  <c r="R118" i="5"/>
  <c r="S118" i="5"/>
  <c r="T118" i="5"/>
  <c r="U118" i="5"/>
  <c r="V118" i="5"/>
  <c r="W118" i="5"/>
  <c r="X118" i="5"/>
  <c r="Y118" i="5"/>
  <c r="Z118" i="5"/>
  <c r="AA118" i="5"/>
  <c r="AB118" i="5"/>
  <c r="AC118" i="5"/>
  <c r="AD118" i="5"/>
  <c r="AE118" i="5"/>
  <c r="AF118" i="5"/>
  <c r="AG118" i="5"/>
  <c r="AH118" i="5"/>
  <c r="AI118" i="5"/>
  <c r="AJ118" i="5"/>
  <c r="AK118" i="5"/>
  <c r="AL118" i="5"/>
  <c r="AM118" i="5"/>
  <c r="AN118" i="5"/>
  <c r="AO118" i="5"/>
  <c r="AP118" i="5"/>
  <c r="AQ118" i="5"/>
  <c r="C119" i="5"/>
  <c r="D119" i="5"/>
  <c r="E119" i="5"/>
  <c r="F119" i="5"/>
  <c r="G119" i="5"/>
  <c r="H119" i="5"/>
  <c r="I119" i="5"/>
  <c r="J119" i="5"/>
  <c r="K119" i="5"/>
  <c r="L119" i="5"/>
  <c r="M119" i="5"/>
  <c r="N119" i="5"/>
  <c r="O119" i="5"/>
  <c r="P119" i="5"/>
  <c r="Q119" i="5"/>
  <c r="R119" i="5"/>
  <c r="S119" i="5"/>
  <c r="T119" i="5"/>
  <c r="U119" i="5"/>
  <c r="V119" i="5"/>
  <c r="W119" i="5"/>
  <c r="X119" i="5"/>
  <c r="Y119" i="5"/>
  <c r="Z119" i="5"/>
  <c r="AA119" i="5"/>
  <c r="AB119" i="5"/>
  <c r="AC119" i="5"/>
  <c r="AD119" i="5"/>
  <c r="AE119" i="5"/>
  <c r="AF119" i="5"/>
  <c r="AG119" i="5"/>
  <c r="AH119" i="5"/>
  <c r="AI119" i="5"/>
  <c r="AJ119" i="5"/>
  <c r="AK119" i="5"/>
  <c r="AL119" i="5"/>
  <c r="AM119" i="5"/>
  <c r="AN119" i="5"/>
  <c r="AO119" i="5"/>
  <c r="AP119" i="5"/>
  <c r="AQ119" i="5"/>
  <c r="C120" i="5"/>
  <c r="D120" i="5"/>
  <c r="E120" i="5"/>
  <c r="F120" i="5"/>
  <c r="G120" i="5"/>
  <c r="H120" i="5"/>
  <c r="I120" i="5"/>
  <c r="J120" i="5"/>
  <c r="K120" i="5"/>
  <c r="L120" i="5"/>
  <c r="M120" i="5"/>
  <c r="N120" i="5"/>
  <c r="O120" i="5"/>
  <c r="P120" i="5"/>
  <c r="Q120" i="5"/>
  <c r="R120" i="5"/>
  <c r="S120" i="5"/>
  <c r="T120" i="5"/>
  <c r="U120" i="5"/>
  <c r="V120" i="5"/>
  <c r="W120" i="5"/>
  <c r="X120" i="5"/>
  <c r="Y120" i="5"/>
  <c r="Z120" i="5"/>
  <c r="AA120" i="5"/>
  <c r="AB120" i="5"/>
  <c r="AC120" i="5"/>
  <c r="AD120" i="5"/>
  <c r="AE120" i="5"/>
  <c r="AF120" i="5"/>
  <c r="AG120" i="5"/>
  <c r="AH120" i="5"/>
  <c r="AI120" i="5"/>
  <c r="AJ120" i="5"/>
  <c r="AK120" i="5"/>
  <c r="AL120" i="5"/>
  <c r="AM120" i="5"/>
  <c r="AN120" i="5"/>
  <c r="AO120" i="5"/>
  <c r="AP120" i="5"/>
  <c r="AQ120" i="5"/>
  <c r="C121" i="5"/>
  <c r="D121" i="5"/>
  <c r="E121" i="5"/>
  <c r="F121" i="5"/>
  <c r="G121" i="5"/>
  <c r="H121" i="5"/>
  <c r="I121" i="5"/>
  <c r="J121" i="5"/>
  <c r="K121" i="5"/>
  <c r="L121" i="5"/>
  <c r="M121" i="5"/>
  <c r="N121" i="5"/>
  <c r="O121" i="5"/>
  <c r="P121" i="5"/>
  <c r="Q121" i="5"/>
  <c r="R121" i="5"/>
  <c r="S121" i="5"/>
  <c r="T121" i="5"/>
  <c r="U121" i="5"/>
  <c r="V121" i="5"/>
  <c r="W121" i="5"/>
  <c r="X121" i="5"/>
  <c r="Y121" i="5"/>
  <c r="Z121" i="5"/>
  <c r="AA121" i="5"/>
  <c r="AB121" i="5"/>
  <c r="AC121" i="5"/>
  <c r="AD121" i="5"/>
  <c r="AE121" i="5"/>
  <c r="AF121" i="5"/>
  <c r="AG121" i="5"/>
  <c r="AH121" i="5"/>
  <c r="AI121" i="5"/>
  <c r="AJ121" i="5"/>
  <c r="AK121" i="5"/>
  <c r="AL121" i="5"/>
  <c r="AM121" i="5"/>
  <c r="AN121" i="5"/>
  <c r="AO121" i="5"/>
  <c r="AP121" i="5"/>
  <c r="AQ121" i="5"/>
  <c r="C122" i="5"/>
  <c r="D122" i="5"/>
  <c r="E122" i="5"/>
  <c r="F122" i="5"/>
  <c r="G122" i="5"/>
  <c r="H122" i="5"/>
  <c r="I122" i="5"/>
  <c r="J122" i="5"/>
  <c r="K122" i="5"/>
  <c r="L122" i="5"/>
  <c r="M122" i="5"/>
  <c r="N122" i="5"/>
  <c r="O122" i="5"/>
  <c r="P122" i="5"/>
  <c r="Q122" i="5"/>
  <c r="R122" i="5"/>
  <c r="S122" i="5"/>
  <c r="T122" i="5"/>
  <c r="U122" i="5"/>
  <c r="V122" i="5"/>
  <c r="W122" i="5"/>
  <c r="X122" i="5"/>
  <c r="Y122" i="5"/>
  <c r="Z122" i="5"/>
  <c r="AA122" i="5"/>
  <c r="AB122" i="5"/>
  <c r="AC122" i="5"/>
  <c r="AD122" i="5"/>
  <c r="AE122" i="5"/>
  <c r="AF122" i="5"/>
  <c r="AG122" i="5"/>
  <c r="AH122" i="5"/>
  <c r="AI122" i="5"/>
  <c r="AJ122" i="5"/>
  <c r="AK122" i="5"/>
  <c r="AL122" i="5"/>
  <c r="AM122" i="5"/>
  <c r="AN122" i="5"/>
  <c r="AO122" i="5"/>
  <c r="AP122" i="5"/>
  <c r="AQ122" i="5"/>
  <c r="C123" i="5"/>
  <c r="D123" i="5"/>
  <c r="E123" i="5"/>
  <c r="F123" i="5"/>
  <c r="G123" i="5"/>
  <c r="H123" i="5"/>
  <c r="I123" i="5"/>
  <c r="J123" i="5"/>
  <c r="K123" i="5"/>
  <c r="L123" i="5"/>
  <c r="M123" i="5"/>
  <c r="N123" i="5"/>
  <c r="O123" i="5"/>
  <c r="P123" i="5"/>
  <c r="Q123" i="5"/>
  <c r="R123" i="5"/>
  <c r="S123" i="5"/>
  <c r="T123" i="5"/>
  <c r="U123" i="5"/>
  <c r="V123" i="5"/>
  <c r="W123" i="5"/>
  <c r="X123" i="5"/>
  <c r="Y123" i="5"/>
  <c r="Z123" i="5"/>
  <c r="AA123" i="5"/>
  <c r="AB123" i="5"/>
  <c r="AC123" i="5"/>
  <c r="AD123" i="5"/>
  <c r="AE123" i="5"/>
  <c r="AF123" i="5"/>
  <c r="AG123" i="5"/>
  <c r="AH123" i="5"/>
  <c r="AI123" i="5"/>
  <c r="AJ123" i="5"/>
  <c r="AK123" i="5"/>
  <c r="AL123" i="5"/>
  <c r="AM123" i="5"/>
  <c r="AN123" i="5"/>
  <c r="AO123" i="5"/>
  <c r="AP123" i="5"/>
  <c r="AQ123" i="5"/>
  <c r="C124" i="5"/>
  <c r="D124" i="5"/>
  <c r="E124" i="5"/>
  <c r="F124" i="5"/>
  <c r="G124" i="5"/>
  <c r="H124" i="5"/>
  <c r="I124" i="5"/>
  <c r="J124" i="5"/>
  <c r="K124" i="5"/>
  <c r="L124" i="5"/>
  <c r="M124" i="5"/>
  <c r="N124" i="5"/>
  <c r="O124" i="5"/>
  <c r="P124" i="5"/>
  <c r="Q124" i="5"/>
  <c r="R124" i="5"/>
  <c r="S124" i="5"/>
  <c r="T124" i="5"/>
  <c r="U124" i="5"/>
  <c r="V124" i="5"/>
  <c r="W124" i="5"/>
  <c r="X124" i="5"/>
  <c r="Y124" i="5"/>
  <c r="Z124" i="5"/>
  <c r="AA124" i="5"/>
  <c r="AB124" i="5"/>
  <c r="AC124" i="5"/>
  <c r="AD124" i="5"/>
  <c r="AE124" i="5"/>
  <c r="AF124" i="5"/>
  <c r="AG124" i="5"/>
  <c r="AH124" i="5"/>
  <c r="AI124" i="5"/>
  <c r="AJ124" i="5"/>
  <c r="AK124" i="5"/>
  <c r="AL124" i="5"/>
  <c r="AM124" i="5"/>
  <c r="AN124" i="5"/>
  <c r="AO124" i="5"/>
  <c r="AP124" i="5"/>
  <c r="AQ124" i="5"/>
  <c r="C125" i="5"/>
  <c r="D125" i="5"/>
  <c r="E125" i="5"/>
  <c r="F125" i="5"/>
  <c r="G125" i="5"/>
  <c r="H125" i="5"/>
  <c r="I125" i="5"/>
  <c r="J125" i="5"/>
  <c r="K125" i="5"/>
  <c r="L125" i="5"/>
  <c r="M125" i="5"/>
  <c r="N125" i="5"/>
  <c r="O125" i="5"/>
  <c r="P125" i="5"/>
  <c r="Q125" i="5"/>
  <c r="R125" i="5"/>
  <c r="S125" i="5"/>
  <c r="T125" i="5"/>
  <c r="U125" i="5"/>
  <c r="V125" i="5"/>
  <c r="W125" i="5"/>
  <c r="X125" i="5"/>
  <c r="Y125" i="5"/>
  <c r="Z125" i="5"/>
  <c r="AA125" i="5"/>
  <c r="AB125" i="5"/>
  <c r="AC125" i="5"/>
  <c r="AD125" i="5"/>
  <c r="AE125" i="5"/>
  <c r="AF125" i="5"/>
  <c r="AG125" i="5"/>
  <c r="AH125" i="5"/>
  <c r="AI125" i="5"/>
  <c r="AJ125" i="5"/>
  <c r="AK125" i="5"/>
  <c r="AL125" i="5"/>
  <c r="AM125" i="5"/>
  <c r="AN125" i="5"/>
  <c r="AO125" i="5"/>
  <c r="AP125" i="5"/>
  <c r="AQ125" i="5"/>
  <c r="C126" i="5"/>
  <c r="D126" i="5"/>
  <c r="E126" i="5"/>
  <c r="F126" i="5"/>
  <c r="G126" i="5"/>
  <c r="H126" i="5"/>
  <c r="I126" i="5"/>
  <c r="J126" i="5"/>
  <c r="K126" i="5"/>
  <c r="L126" i="5"/>
  <c r="M126" i="5"/>
  <c r="N126" i="5"/>
  <c r="O126" i="5"/>
  <c r="P126" i="5"/>
  <c r="Q126" i="5"/>
  <c r="R126" i="5"/>
  <c r="S126" i="5"/>
  <c r="T126" i="5"/>
  <c r="U126" i="5"/>
  <c r="V126" i="5"/>
  <c r="W126" i="5"/>
  <c r="X126" i="5"/>
  <c r="Y126" i="5"/>
  <c r="Z126" i="5"/>
  <c r="AA126" i="5"/>
  <c r="AB126" i="5"/>
  <c r="AC126" i="5"/>
  <c r="AD126" i="5"/>
  <c r="AE126" i="5"/>
  <c r="AF126" i="5"/>
  <c r="AG126" i="5"/>
  <c r="AH126" i="5"/>
  <c r="AI126" i="5"/>
  <c r="AJ126" i="5"/>
  <c r="AK126" i="5"/>
  <c r="AL126" i="5"/>
  <c r="AM126" i="5"/>
  <c r="AN126" i="5"/>
  <c r="AO126" i="5"/>
  <c r="AP126" i="5"/>
  <c r="AQ126" i="5"/>
  <c r="C127" i="5"/>
  <c r="D127" i="5"/>
  <c r="E127" i="5"/>
  <c r="F127" i="5"/>
  <c r="G127" i="5"/>
  <c r="H127" i="5"/>
  <c r="I127" i="5"/>
  <c r="J127" i="5"/>
  <c r="K127" i="5"/>
  <c r="L127" i="5"/>
  <c r="M127" i="5"/>
  <c r="N127" i="5"/>
  <c r="O127" i="5"/>
  <c r="P127" i="5"/>
  <c r="Q127" i="5"/>
  <c r="R127" i="5"/>
  <c r="S127" i="5"/>
  <c r="T127" i="5"/>
  <c r="U127" i="5"/>
  <c r="V127" i="5"/>
  <c r="W127" i="5"/>
  <c r="X127" i="5"/>
  <c r="Y127" i="5"/>
  <c r="Z127" i="5"/>
  <c r="AA127" i="5"/>
  <c r="AB127" i="5"/>
  <c r="AC127" i="5"/>
  <c r="AD127" i="5"/>
  <c r="AE127" i="5"/>
  <c r="AF127" i="5"/>
  <c r="AG127" i="5"/>
  <c r="AH127" i="5"/>
  <c r="AI127" i="5"/>
  <c r="AJ127" i="5"/>
  <c r="AK127" i="5"/>
  <c r="AL127" i="5"/>
  <c r="AM127" i="5"/>
  <c r="AN127" i="5"/>
  <c r="AO127" i="5"/>
  <c r="AP127" i="5"/>
  <c r="AQ127" i="5"/>
  <c r="C128" i="5"/>
  <c r="D128" i="5"/>
  <c r="E128" i="5"/>
  <c r="F128" i="5"/>
  <c r="G128" i="5"/>
  <c r="H128" i="5"/>
  <c r="I128" i="5"/>
  <c r="J128" i="5"/>
  <c r="K128" i="5"/>
  <c r="L128" i="5"/>
  <c r="M128" i="5"/>
  <c r="N128" i="5"/>
  <c r="O128" i="5"/>
  <c r="P128" i="5"/>
  <c r="Q128" i="5"/>
  <c r="R128" i="5"/>
  <c r="S128" i="5"/>
  <c r="T128" i="5"/>
  <c r="U128" i="5"/>
  <c r="V128" i="5"/>
  <c r="W128" i="5"/>
  <c r="X128" i="5"/>
  <c r="Y128" i="5"/>
  <c r="Z128" i="5"/>
  <c r="AA128" i="5"/>
  <c r="AB128" i="5"/>
  <c r="AC128" i="5"/>
  <c r="AD128" i="5"/>
  <c r="AE128" i="5"/>
  <c r="AF128" i="5"/>
  <c r="AG128" i="5"/>
  <c r="AH128" i="5"/>
  <c r="AI128" i="5"/>
  <c r="AJ128" i="5"/>
  <c r="AK128" i="5"/>
  <c r="AL128" i="5"/>
  <c r="AM128" i="5"/>
  <c r="AN128" i="5"/>
  <c r="AO128" i="5"/>
  <c r="AP128" i="5"/>
  <c r="AQ128" i="5"/>
  <c r="C129" i="5"/>
  <c r="D129" i="5"/>
  <c r="E129" i="5"/>
  <c r="F129" i="5"/>
  <c r="G129" i="5"/>
  <c r="H129" i="5"/>
  <c r="I129" i="5"/>
  <c r="J129" i="5"/>
  <c r="K129" i="5"/>
  <c r="L129" i="5"/>
  <c r="M129" i="5"/>
  <c r="N129" i="5"/>
  <c r="O129" i="5"/>
  <c r="P129" i="5"/>
  <c r="Q129" i="5"/>
  <c r="R129" i="5"/>
  <c r="S129" i="5"/>
  <c r="T129" i="5"/>
  <c r="U129" i="5"/>
  <c r="V129" i="5"/>
  <c r="W129" i="5"/>
  <c r="X129" i="5"/>
  <c r="Y129" i="5"/>
  <c r="Z129" i="5"/>
  <c r="AA129" i="5"/>
  <c r="AB129" i="5"/>
  <c r="AC129" i="5"/>
  <c r="AD129" i="5"/>
  <c r="AE129" i="5"/>
  <c r="AF129" i="5"/>
  <c r="AG129" i="5"/>
  <c r="AH129" i="5"/>
  <c r="AI129" i="5"/>
  <c r="AJ129" i="5"/>
  <c r="AK129" i="5"/>
  <c r="AL129" i="5"/>
  <c r="AM129" i="5"/>
  <c r="AN129" i="5"/>
  <c r="AO129" i="5"/>
  <c r="AP129" i="5"/>
  <c r="AQ129" i="5"/>
  <c r="C130" i="5"/>
  <c r="D130" i="5"/>
  <c r="E130" i="5"/>
  <c r="F130" i="5"/>
  <c r="G130" i="5"/>
  <c r="H130" i="5"/>
  <c r="I130" i="5"/>
  <c r="J130" i="5"/>
  <c r="K130" i="5"/>
  <c r="L130" i="5"/>
  <c r="M130" i="5"/>
  <c r="N130" i="5"/>
  <c r="O130" i="5"/>
  <c r="P130" i="5"/>
  <c r="Q130" i="5"/>
  <c r="R130" i="5"/>
  <c r="S130" i="5"/>
  <c r="T130" i="5"/>
  <c r="U130" i="5"/>
  <c r="V130" i="5"/>
  <c r="W130" i="5"/>
  <c r="X130" i="5"/>
  <c r="Y130" i="5"/>
  <c r="Z130" i="5"/>
  <c r="AA130" i="5"/>
  <c r="AB130" i="5"/>
  <c r="AC130" i="5"/>
  <c r="AD130" i="5"/>
  <c r="AE130" i="5"/>
  <c r="AF130" i="5"/>
  <c r="AG130" i="5"/>
  <c r="AH130" i="5"/>
  <c r="AI130" i="5"/>
  <c r="AJ130" i="5"/>
  <c r="AK130" i="5"/>
  <c r="AL130" i="5"/>
  <c r="AM130" i="5"/>
  <c r="AN130" i="5"/>
  <c r="AO130" i="5"/>
  <c r="AP130" i="5"/>
  <c r="AQ130" i="5"/>
  <c r="C131" i="5"/>
  <c r="D131" i="5"/>
  <c r="E131" i="5"/>
  <c r="F131" i="5"/>
  <c r="G131" i="5"/>
  <c r="H131" i="5"/>
  <c r="I131" i="5"/>
  <c r="J131" i="5"/>
  <c r="K131" i="5"/>
  <c r="L131" i="5"/>
  <c r="M131" i="5"/>
  <c r="N131" i="5"/>
  <c r="O131" i="5"/>
  <c r="P131" i="5"/>
  <c r="Q131" i="5"/>
  <c r="R131" i="5"/>
  <c r="S131" i="5"/>
  <c r="T131" i="5"/>
  <c r="U131" i="5"/>
  <c r="V131" i="5"/>
  <c r="W131" i="5"/>
  <c r="X131" i="5"/>
  <c r="Y131" i="5"/>
  <c r="Z131" i="5"/>
  <c r="AA131" i="5"/>
  <c r="AB131" i="5"/>
  <c r="AC131" i="5"/>
  <c r="AD131" i="5"/>
  <c r="AE131" i="5"/>
  <c r="AF131" i="5"/>
  <c r="AG131" i="5"/>
  <c r="AH131" i="5"/>
  <c r="AI131" i="5"/>
  <c r="AJ131" i="5"/>
  <c r="AK131" i="5"/>
  <c r="AL131" i="5"/>
  <c r="AM131" i="5"/>
  <c r="AN131" i="5"/>
  <c r="AO131" i="5"/>
  <c r="AP131" i="5"/>
  <c r="AQ131" i="5"/>
  <c r="C132" i="5"/>
  <c r="D132" i="5"/>
  <c r="E132" i="5"/>
  <c r="F132" i="5"/>
  <c r="G132" i="5"/>
  <c r="H132" i="5"/>
  <c r="I132" i="5"/>
  <c r="J132" i="5"/>
  <c r="K132" i="5"/>
  <c r="L132" i="5"/>
  <c r="M132" i="5"/>
  <c r="N132" i="5"/>
  <c r="O132" i="5"/>
  <c r="P132" i="5"/>
  <c r="Q132" i="5"/>
  <c r="R132" i="5"/>
  <c r="S132" i="5"/>
  <c r="T132" i="5"/>
  <c r="U132" i="5"/>
  <c r="V132" i="5"/>
  <c r="W132" i="5"/>
  <c r="X132" i="5"/>
  <c r="Y132" i="5"/>
  <c r="Z132" i="5"/>
  <c r="AA132" i="5"/>
  <c r="AB132" i="5"/>
  <c r="AC132" i="5"/>
  <c r="AD132" i="5"/>
  <c r="AE132" i="5"/>
  <c r="AF132" i="5"/>
  <c r="AG132" i="5"/>
  <c r="AH132" i="5"/>
  <c r="AI132" i="5"/>
  <c r="AJ132" i="5"/>
  <c r="AK132" i="5"/>
  <c r="AL132" i="5"/>
  <c r="AM132" i="5"/>
  <c r="AN132" i="5"/>
  <c r="AO132" i="5"/>
  <c r="AP132" i="5"/>
  <c r="AQ132" i="5"/>
  <c r="C133" i="5"/>
  <c r="D133" i="5"/>
  <c r="E133" i="5"/>
  <c r="F133" i="5"/>
  <c r="G133" i="5"/>
  <c r="H133" i="5"/>
  <c r="I133" i="5"/>
  <c r="J133" i="5"/>
  <c r="K133" i="5"/>
  <c r="L133" i="5"/>
  <c r="M133" i="5"/>
  <c r="N133" i="5"/>
  <c r="O133" i="5"/>
  <c r="P133" i="5"/>
  <c r="Q133" i="5"/>
  <c r="R133" i="5"/>
  <c r="S133" i="5"/>
  <c r="T133" i="5"/>
  <c r="U133" i="5"/>
  <c r="V133" i="5"/>
  <c r="W133" i="5"/>
  <c r="X133" i="5"/>
  <c r="Y133" i="5"/>
  <c r="Z133" i="5"/>
  <c r="AA133" i="5"/>
  <c r="AB133" i="5"/>
  <c r="AC133" i="5"/>
  <c r="AD133" i="5"/>
  <c r="AE133" i="5"/>
  <c r="AF133" i="5"/>
  <c r="AG133" i="5"/>
  <c r="AH133" i="5"/>
  <c r="AI133" i="5"/>
  <c r="AJ133" i="5"/>
  <c r="AK133" i="5"/>
  <c r="AL133" i="5"/>
  <c r="AM133" i="5"/>
  <c r="AN133" i="5"/>
  <c r="AO133" i="5"/>
  <c r="AP133" i="5"/>
  <c r="AQ133" i="5"/>
  <c r="C134" i="5"/>
  <c r="D134" i="5"/>
  <c r="E134" i="5"/>
  <c r="F134" i="5"/>
  <c r="G134" i="5"/>
  <c r="H134" i="5"/>
  <c r="I134" i="5"/>
  <c r="J134" i="5"/>
  <c r="K134" i="5"/>
  <c r="L134" i="5"/>
  <c r="M134" i="5"/>
  <c r="N134" i="5"/>
  <c r="O134" i="5"/>
  <c r="P134" i="5"/>
  <c r="Q134" i="5"/>
  <c r="R134" i="5"/>
  <c r="S134" i="5"/>
  <c r="T134" i="5"/>
  <c r="U134" i="5"/>
  <c r="V134" i="5"/>
  <c r="W134" i="5"/>
  <c r="X134" i="5"/>
  <c r="Y134" i="5"/>
  <c r="Z134" i="5"/>
  <c r="AA134" i="5"/>
  <c r="AB134" i="5"/>
  <c r="AC134" i="5"/>
  <c r="AD134" i="5"/>
  <c r="AE134" i="5"/>
  <c r="AF134" i="5"/>
  <c r="AG134" i="5"/>
  <c r="AH134" i="5"/>
  <c r="AI134" i="5"/>
  <c r="AJ134" i="5"/>
  <c r="AK134" i="5"/>
  <c r="AL134" i="5"/>
  <c r="AM134" i="5"/>
  <c r="AN134" i="5"/>
  <c r="AO134" i="5"/>
  <c r="AP134" i="5"/>
  <c r="AQ134" i="5"/>
  <c r="C135" i="5"/>
  <c r="D135" i="5"/>
  <c r="E135" i="5"/>
  <c r="F135" i="5"/>
  <c r="G135" i="5"/>
  <c r="H135" i="5"/>
  <c r="I135" i="5"/>
  <c r="J135" i="5"/>
  <c r="K135" i="5"/>
  <c r="L135" i="5"/>
  <c r="M135" i="5"/>
  <c r="N135" i="5"/>
  <c r="O135" i="5"/>
  <c r="P135" i="5"/>
  <c r="Q135" i="5"/>
  <c r="R135" i="5"/>
  <c r="S135" i="5"/>
  <c r="T135" i="5"/>
  <c r="U135" i="5"/>
  <c r="V135" i="5"/>
  <c r="W135" i="5"/>
  <c r="X135" i="5"/>
  <c r="Y135" i="5"/>
  <c r="Z135" i="5"/>
  <c r="AA135" i="5"/>
  <c r="AB135" i="5"/>
  <c r="AC135" i="5"/>
  <c r="AD135" i="5"/>
  <c r="AE135" i="5"/>
  <c r="AF135" i="5"/>
  <c r="AG135" i="5"/>
  <c r="AH135" i="5"/>
  <c r="AI135" i="5"/>
  <c r="AJ135" i="5"/>
  <c r="AK135" i="5"/>
  <c r="AL135" i="5"/>
  <c r="AM135" i="5"/>
  <c r="AN135" i="5"/>
  <c r="AO135" i="5"/>
  <c r="AP135" i="5"/>
  <c r="AQ135" i="5"/>
  <c r="C136" i="5"/>
  <c r="D136" i="5"/>
  <c r="E136" i="5"/>
  <c r="F136" i="5"/>
  <c r="G136" i="5"/>
  <c r="H136" i="5"/>
  <c r="I136" i="5"/>
  <c r="J136" i="5"/>
  <c r="K136" i="5"/>
  <c r="L136" i="5"/>
  <c r="M136" i="5"/>
  <c r="N136" i="5"/>
  <c r="O136" i="5"/>
  <c r="P136" i="5"/>
  <c r="Q136" i="5"/>
  <c r="R136" i="5"/>
  <c r="S136" i="5"/>
  <c r="T136" i="5"/>
  <c r="U136" i="5"/>
  <c r="V136" i="5"/>
  <c r="W136" i="5"/>
  <c r="X136" i="5"/>
  <c r="Y136" i="5"/>
  <c r="Z136" i="5"/>
  <c r="AA136" i="5"/>
  <c r="AB136" i="5"/>
  <c r="AC136" i="5"/>
  <c r="AD136" i="5"/>
  <c r="AE136" i="5"/>
  <c r="AF136" i="5"/>
  <c r="AG136" i="5"/>
  <c r="AH136" i="5"/>
  <c r="AI136" i="5"/>
  <c r="AJ136" i="5"/>
  <c r="AK136" i="5"/>
  <c r="AL136" i="5"/>
  <c r="AM136" i="5"/>
  <c r="AN136" i="5"/>
  <c r="AO136" i="5"/>
  <c r="AP136" i="5"/>
  <c r="AQ136" i="5"/>
  <c r="C137" i="5"/>
  <c r="D137" i="5"/>
  <c r="E137" i="5"/>
  <c r="F137" i="5"/>
  <c r="G137" i="5"/>
  <c r="H137" i="5"/>
  <c r="I137" i="5"/>
  <c r="J137" i="5"/>
  <c r="K137" i="5"/>
  <c r="L137" i="5"/>
  <c r="M137" i="5"/>
  <c r="N137" i="5"/>
  <c r="O137" i="5"/>
  <c r="P137" i="5"/>
  <c r="Q137" i="5"/>
  <c r="R137" i="5"/>
  <c r="S137" i="5"/>
  <c r="T137" i="5"/>
  <c r="U137" i="5"/>
  <c r="V137" i="5"/>
  <c r="W137" i="5"/>
  <c r="X137" i="5"/>
  <c r="Y137" i="5"/>
  <c r="Z137" i="5"/>
  <c r="AA137" i="5"/>
  <c r="AB137" i="5"/>
  <c r="AC137" i="5"/>
  <c r="AD137" i="5"/>
  <c r="AE137" i="5"/>
  <c r="AF137" i="5"/>
  <c r="AG137" i="5"/>
  <c r="AH137" i="5"/>
  <c r="AI137" i="5"/>
  <c r="AJ137" i="5"/>
  <c r="AK137" i="5"/>
  <c r="AL137" i="5"/>
  <c r="AM137" i="5"/>
  <c r="AN137" i="5"/>
  <c r="AO137" i="5"/>
  <c r="AP137" i="5"/>
  <c r="AQ13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Emmanuel Dubois</author>
  </authors>
  <commentList>
    <comment ref="C3" authorId="0" shapeId="0" xr:uid="{0523DD5D-E8BF-4B90-9C77-046D9831B450}">
      <text>
        <r>
          <rPr>
            <b/>
            <sz val="9"/>
            <color indexed="81"/>
            <rFont val="Tahoma"/>
            <charset val="1"/>
          </rPr>
          <t>Emmanuel Dubois:</t>
        </r>
        <r>
          <rPr>
            <sz val="9"/>
            <color indexed="81"/>
            <rFont val="Tahoma"/>
            <charset val="1"/>
          </rPr>
          <t xml:space="preserve">
the distance is the distance of the center of the cell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Emmanuel Dubois</author>
  </authors>
  <commentList>
    <comment ref="C21" authorId="0" shapeId="0" xr:uid="{106DF080-0C56-4F95-8913-06444C2D6F44}">
      <text>
        <r>
          <rPr>
            <b/>
            <sz val="9"/>
            <color indexed="81"/>
            <rFont val="Tahoma"/>
            <charset val="1"/>
          </rPr>
          <t>Emmanuel Dubois:</t>
        </r>
        <r>
          <rPr>
            <sz val="9"/>
            <color indexed="81"/>
            <rFont val="Tahoma"/>
            <charset val="1"/>
          </rPr>
          <t xml:space="preserve">
the distance is the distance of the center of the cell</t>
        </r>
      </text>
    </comment>
    <comment ref="A116" authorId="0" shapeId="0" xr:uid="{598D56DF-6B12-46BE-9761-76CE38C531B2}">
      <text>
        <r>
          <rPr>
            <b/>
            <sz val="9"/>
            <color indexed="81"/>
            <rFont val="Tahoma"/>
            <charset val="1"/>
          </rPr>
          <t>Emmanuel Dubois:</t>
        </r>
        <r>
          <rPr>
            <sz val="9"/>
            <color indexed="81"/>
            <rFont val="Tahoma"/>
            <charset val="1"/>
          </rPr>
          <t xml:space="preserve">
after - initial</t>
        </r>
      </text>
    </comment>
  </commentList>
</comments>
</file>

<file path=xl/sharedStrings.xml><?xml version="1.0" encoding="utf-8"?>
<sst xmlns="http://schemas.openxmlformats.org/spreadsheetml/2006/main" count="237" uniqueCount="108">
  <si>
    <t>Paramètres</t>
  </si>
  <si>
    <t>T</t>
  </si>
  <si>
    <t>m2/s</t>
  </si>
  <si>
    <t>e</t>
  </si>
  <si>
    <t>m</t>
  </si>
  <si>
    <t>K</t>
  </si>
  <si>
    <t>m/s</t>
  </si>
  <si>
    <t>mm/yr</t>
  </si>
  <si>
    <t>m/yr</t>
  </si>
  <si>
    <t>m2</t>
  </si>
  <si>
    <t>m3/s</t>
  </si>
  <si>
    <t>Aquifer thickness</t>
  </si>
  <si>
    <t>Hydraulic conductivity</t>
  </si>
  <si>
    <t>Transmissivity</t>
  </si>
  <si>
    <t>Recharge</t>
  </si>
  <si>
    <t>Hydraulic head</t>
  </si>
  <si>
    <t>recharge outside</t>
  </si>
  <si>
    <t>recharge suburb</t>
  </si>
  <si>
    <t>recharge center</t>
  </si>
  <si>
    <t>Downtown</t>
  </si>
  <si>
    <t>km2</t>
  </si>
  <si>
    <t>W-E</t>
  </si>
  <si>
    <t>N-S</t>
  </si>
  <si>
    <t>Suburbs</t>
  </si>
  <si>
    <t>m3/d</t>
  </si>
  <si>
    <t>Domestic water supply</t>
  </si>
  <si>
    <t>Water consumption</t>
  </si>
  <si>
    <t>Recharge for area</t>
  </si>
  <si>
    <t>m/d</t>
  </si>
  <si>
    <t>mm/d</t>
  </si>
  <si>
    <t>Recharge for each cell</t>
  </si>
  <si>
    <t>distance to the shore</t>
  </si>
  <si>
    <t>garden</t>
  </si>
  <si>
    <t>industry</t>
  </si>
  <si>
    <t>Water supply</t>
  </si>
  <si>
    <t>Actual water delivered</t>
  </si>
  <si>
    <t>z terrain (m asl)</t>
  </si>
  <si>
    <t>spatial resolution</t>
  </si>
  <si>
    <t>cell area</t>
  </si>
  <si>
    <t>Atlantic Ocean</t>
  </si>
  <si>
    <t>XL Toolbox Settings</t>
  </si>
  <si>
    <t>export_preset</t>
  </si>
  <si>
    <t>&lt;?xml version="1.0" encoding="utf-16"?&gt;_x000D_
&lt;Preset xmlns:xsd="http://www.w3.org/2001/XMLSchema" xmlns:xsi="http://www.w3.org/2001/XMLSchema-instance"&gt;_x000D_
  &lt;Name&gt;Png, 300 dpi, RGB, Transparent canvas&lt;/Name&gt;_x000D_
  &lt;Dpi&gt;300&lt;/Dpi&gt;_x000D_
  &lt;FileType&gt;Png&lt;/FileType&gt;_x000D_
  &lt;ColorSpace&gt;Rgb&lt;/ColorSpace&gt;_x000D_
  &lt;Transparency&gt;TransparentCanvas&lt;/Transparency&gt;_x000D_
  &lt;UseColorProfile&gt;false&lt;/UseColorProfile&gt;_x000D_
  &lt;ColorProfile&gt;sRGB Color Space Profile&lt;/ColorProfile&gt;_x000D_
&lt;/Preset&gt;</t>
  </si>
  <si>
    <t>export_path</t>
  </si>
  <si>
    <t>-50      0</t>
  </si>
  <si>
    <t>Cell size (square)</t>
  </si>
  <si>
    <t>Cell area</t>
  </si>
  <si>
    <t>water supply</t>
  </si>
  <si>
    <t>artificial recharge</t>
  </si>
  <si>
    <t>center</t>
  </si>
  <si>
    <t>suburb</t>
  </si>
  <si>
    <t>water distribution rate</t>
  </si>
  <si>
    <t>domestic water</t>
  </si>
  <si>
    <t>volume of recharge for the entire area</t>
  </si>
  <si>
    <t>area receiving the volume</t>
  </si>
  <si>
    <t>recharge</t>
  </si>
  <si>
    <t>recharge for each cell</t>
  </si>
  <si>
    <t>species</t>
  </si>
  <si>
    <t>species1</t>
  </si>
  <si>
    <t>species2</t>
  </si>
  <si>
    <t>species3</t>
  </si>
  <si>
    <t>species4</t>
  </si>
  <si>
    <t>L/d</t>
  </si>
  <si>
    <t>number of tree in cells</t>
  </si>
  <si>
    <t>Date Palm</t>
  </si>
  <si>
    <t>average area</t>
  </si>
  <si>
    <t>Eucalyptus</t>
  </si>
  <si>
    <t>Tamarix</t>
  </si>
  <si>
    <t>Filao</t>
  </si>
  <si>
    <t>cell size</t>
  </si>
  <si>
    <t>max vegetalisation</t>
  </si>
  <si>
    <t>nbr of tree</t>
  </si>
  <si>
    <t>nbr of trees</t>
  </si>
  <si>
    <t>vegetatization of the cell</t>
  </si>
  <si>
    <t>transpiration</t>
  </si>
  <si>
    <t>Pumping</t>
  </si>
  <si>
    <t>Outside</t>
  </si>
  <si>
    <t>drawdown</t>
  </si>
  <si>
    <t>Observation well</t>
  </si>
  <si>
    <t>Groundwater level (masl)</t>
  </si>
  <si>
    <t>Distance to the shore (m)</t>
  </si>
  <si>
    <t>W1</t>
  </si>
  <si>
    <t>W2</t>
  </si>
  <si>
    <t>W3</t>
  </si>
  <si>
    <t>W4</t>
  </si>
  <si>
    <t>4 110</t>
  </si>
  <si>
    <t>simulated</t>
  </si>
  <si>
    <t>mean error</t>
  </si>
  <si>
    <t>mean absolute error</t>
  </si>
  <si>
    <t>Darcy flow to the sea</t>
  </si>
  <si>
    <t>outward flow</t>
  </si>
  <si>
    <t>Darcy flow to the east</t>
  </si>
  <si>
    <t>m3/yr</t>
  </si>
  <si>
    <t>recharge in the model</t>
  </si>
  <si>
    <t>central</t>
  </si>
  <si>
    <t>20*22 cells</t>
  </si>
  <si>
    <t>20*4*2 cells</t>
  </si>
  <si>
    <t>total</t>
  </si>
  <si>
    <t>total outside flow</t>
  </si>
  <si>
    <t>D:\OneDrive - epfl.ch\10-EPFL\09-irrigation_drainage_course\02-creation_project\Simplified_map_Nouakchott_v3.png</t>
  </si>
  <si>
    <t>Suburb</t>
  </si>
  <si>
    <t>recharge Downtown</t>
  </si>
  <si>
    <t>recharge Suburb</t>
  </si>
  <si>
    <t>w [m3/s]</t>
  </si>
  <si>
    <t>w/Acell [m/s]</t>
  </si>
  <si>
    <t>w/Acell [m/year]</t>
  </si>
  <si>
    <t>w/Acell [mm/year]</t>
  </si>
  <si>
    <t>Distance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</si>
</sst>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"/>
    <numFmt numFmtId="170" formatCode="0.00000000000"/>
  </numFmts>
  <fonts count="5" x14ac:knownFonts="1">
    <font>
      <sz val="11"/>
      <color theme="1"/>
      <name val="Calibri"/>
      <family val="2"/>
      <scheme val="minor"/>
    </font>
    <font>
      <b/>
      <sz val="24"/>
      <color theme="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0" xfId="0" applyFill="1"/>
    <xf numFmtId="0" fontId="0" fillId="0" borderId="0" xfId="0" quotePrefix="1"/>
    <xf numFmtId="11" fontId="0" fillId="2" borderId="0" xfId="0" applyNumberFormat="1" applyFill="1"/>
    <xf numFmtId="11" fontId="0" fillId="0" borderId="0" xfId="0" applyNumberFormat="1" applyFill="1"/>
    <xf numFmtId="0" fontId="0" fillId="3" borderId="0" xfId="0" applyFill="1" applyAlignment="1">
      <alignment vertical="center" wrapText="1"/>
    </xf>
    <xf numFmtId="0" fontId="0" fillId="4" borderId="0" xfId="0" applyFill="1" applyAlignment="1">
      <alignment vertical="center"/>
    </xf>
    <xf numFmtId="2" fontId="0" fillId="0" borderId="0" xfId="0" applyNumberFormat="1"/>
    <xf numFmtId="2" fontId="0" fillId="3" borderId="0" xfId="0" applyNumberFormat="1" applyFill="1" applyAlignment="1">
      <alignment vertical="center" wrapText="1"/>
    </xf>
    <xf numFmtId="2" fontId="0" fillId="4" borderId="0" xfId="0" applyNumberFormat="1" applyFill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11" fontId="0" fillId="0" borderId="0" xfId="0" applyNumberFormat="1"/>
    <xf numFmtId="0" fontId="0" fillId="0" borderId="0" xfId="0" applyNumberFormat="1"/>
    <xf numFmtId="0" fontId="0" fillId="5" borderId="0" xfId="0" applyFill="1"/>
    <xf numFmtId="0" fontId="0" fillId="0" borderId="0" xfId="0" applyAlignment="1">
      <alignment horizontal="left"/>
    </xf>
    <xf numFmtId="0" fontId="0" fillId="4" borderId="0" xfId="0" applyNumberFormat="1" applyFill="1" applyAlignment="1">
      <alignment vertical="center"/>
    </xf>
    <xf numFmtId="0" fontId="0" fillId="0" borderId="0" xfId="0" applyAlignment="1">
      <alignment horizontal="center"/>
    </xf>
    <xf numFmtId="2" fontId="0" fillId="3" borderId="2" xfId="0" applyNumberFormat="1" applyFill="1" applyBorder="1" applyAlignment="1">
      <alignment vertical="center" wrapText="1"/>
    </xf>
    <xf numFmtId="2" fontId="0" fillId="4" borderId="2" xfId="0" applyNumberFormat="1" applyFill="1" applyBorder="1" applyAlignment="1">
      <alignment vertical="center"/>
    </xf>
    <xf numFmtId="2" fontId="0" fillId="3" borderId="0" xfId="0" applyNumberFormat="1" applyFill="1" applyBorder="1" applyAlignment="1">
      <alignment vertical="center" wrapText="1"/>
    </xf>
    <xf numFmtId="2" fontId="0" fillId="4" borderId="0" xfId="0" applyNumberFormat="1" applyFill="1" applyBorder="1" applyAlignment="1">
      <alignment vertical="center"/>
    </xf>
    <xf numFmtId="2" fontId="0" fillId="3" borderId="7" xfId="0" applyNumberFormat="1" applyFill="1" applyBorder="1" applyAlignment="1">
      <alignment vertical="center" wrapText="1"/>
    </xf>
    <xf numFmtId="2" fontId="0" fillId="4" borderId="7" xfId="0" applyNumberFormat="1" applyFill="1" applyBorder="1" applyAlignment="1">
      <alignment vertical="center"/>
    </xf>
    <xf numFmtId="0" fontId="0" fillId="0" borderId="0" xfId="0" applyAlignment="1">
      <alignment wrapText="1"/>
    </xf>
    <xf numFmtId="2" fontId="0" fillId="6" borderId="1" xfId="0" applyNumberFormat="1" applyFill="1" applyBorder="1"/>
    <xf numFmtId="2" fontId="0" fillId="6" borderId="2" xfId="0" applyNumberFormat="1" applyFill="1" applyBorder="1"/>
    <xf numFmtId="2" fontId="0" fillId="6" borderId="4" xfId="0" applyNumberFormat="1" applyFill="1" applyBorder="1"/>
    <xf numFmtId="2" fontId="0" fillId="6" borderId="0" xfId="0" applyNumberFormat="1" applyFill="1" applyBorder="1"/>
    <xf numFmtId="0" fontId="0" fillId="6" borderId="4" xfId="0" applyFill="1" applyBorder="1"/>
    <xf numFmtId="0" fontId="0" fillId="6" borderId="0" xfId="0" applyFill="1" applyBorder="1"/>
    <xf numFmtId="0" fontId="0" fillId="6" borderId="6" xfId="0" applyFill="1" applyBorder="1"/>
    <xf numFmtId="0" fontId="0" fillId="6" borderId="7" xfId="0" applyFill="1" applyBorder="1"/>
    <xf numFmtId="2" fontId="0" fillId="6" borderId="3" xfId="0" applyNumberFormat="1" applyFill="1" applyBorder="1"/>
    <xf numFmtId="2" fontId="0" fillId="6" borderId="5" xfId="0" applyNumberFormat="1" applyFill="1" applyBorder="1"/>
    <xf numFmtId="0" fontId="0" fillId="6" borderId="5" xfId="0" applyFill="1" applyBorder="1"/>
    <xf numFmtId="0" fontId="0" fillId="6" borderId="8" xfId="0" applyFill="1" applyBorder="1"/>
    <xf numFmtId="0" fontId="0" fillId="6" borderId="0" xfId="0" applyFill="1"/>
    <xf numFmtId="0" fontId="0" fillId="0" borderId="0" xfId="0" applyFill="1"/>
    <xf numFmtId="165" fontId="0" fillId="0" borderId="0" xfId="0" applyNumberFormat="1"/>
    <xf numFmtId="1" fontId="0" fillId="0" borderId="0" xfId="0" applyNumberFormat="1"/>
    <xf numFmtId="164" fontId="0" fillId="3" borderId="0" xfId="0" applyNumberFormat="1" applyFill="1" applyAlignment="1">
      <alignment vertical="center" wrapText="1"/>
    </xf>
    <xf numFmtId="164" fontId="0" fillId="4" borderId="0" xfId="0" applyNumberFormat="1" applyFill="1" applyAlignment="1">
      <alignment vertical="center"/>
    </xf>
    <xf numFmtId="0" fontId="0" fillId="0" borderId="11" xfId="0" applyBorder="1"/>
    <xf numFmtId="0" fontId="0" fillId="0" borderId="12" xfId="0" applyBorder="1"/>
    <xf numFmtId="0" fontId="0" fillId="3" borderId="12" xfId="0" applyFill="1" applyBorder="1" applyAlignment="1">
      <alignment vertical="center" wrapText="1"/>
    </xf>
    <xf numFmtId="0" fontId="0" fillId="4" borderId="12" xfId="0" applyFill="1" applyBorder="1" applyAlignment="1">
      <alignment vertical="center"/>
    </xf>
    <xf numFmtId="0" fontId="0" fillId="0" borderId="9" xfId="0" applyBorder="1"/>
    <xf numFmtId="0" fontId="0" fillId="4" borderId="9" xfId="0" applyFill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1" fontId="0" fillId="3" borderId="0" xfId="0" applyNumberFormat="1" applyFill="1" applyAlignment="1">
      <alignment vertical="center" wrapText="1"/>
    </xf>
    <xf numFmtId="0" fontId="1" fillId="5" borderId="0" xfId="0" applyFont="1" applyFill="1" applyAlignment="1">
      <alignment horizontal="center" vertical="center" textRotation="90" wrapText="1"/>
    </xf>
    <xf numFmtId="0" fontId="0" fillId="0" borderId="0" xfId="0" applyAlignment="1">
      <alignment horizontal="center"/>
    </xf>
    <xf numFmtId="170" fontId="0" fillId="0" borderId="0" xfId="0" applyNumberFormat="1"/>
    <xf numFmtId="0" fontId="0" fillId="7" borderId="0" xfId="0" applyFill="1"/>
    <xf numFmtId="0" fontId="0" fillId="2" borderId="12" xfId="0" applyFill="1" applyBorder="1"/>
    <xf numFmtId="0" fontId="0" fillId="2" borderId="1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756115380458534E-2"/>
          <c:y val="2.739922514587791E-2"/>
          <c:w val="0.94658043434752992"/>
          <c:h val="0.94919194287105557"/>
        </c:manualLayout>
      </c:layout>
      <c:scatterChart>
        <c:scatterStyle val="smoothMarker"/>
        <c:varyColors val="0"/>
        <c:ser>
          <c:idx val="0"/>
          <c:order val="0"/>
          <c:tx>
            <c:v>hydaulic head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maps!$B$50:$AR$50</c:f>
              <c:numCache>
                <c:formatCode>General</c:formatCode>
                <c:ptCount val="43"/>
                <c:pt idx="0">
                  <c:v>0</c:v>
                </c:pt>
                <c:pt idx="1">
                  <c:v>50</c:v>
                </c:pt>
                <c:pt idx="2">
                  <c:v>150</c:v>
                </c:pt>
                <c:pt idx="3">
                  <c:v>250</c:v>
                </c:pt>
                <c:pt idx="4">
                  <c:v>350</c:v>
                </c:pt>
                <c:pt idx="5">
                  <c:v>450</c:v>
                </c:pt>
                <c:pt idx="6">
                  <c:v>550</c:v>
                </c:pt>
                <c:pt idx="7">
                  <c:v>650</c:v>
                </c:pt>
                <c:pt idx="8">
                  <c:v>750</c:v>
                </c:pt>
                <c:pt idx="9">
                  <c:v>850</c:v>
                </c:pt>
                <c:pt idx="10">
                  <c:v>950</c:v>
                </c:pt>
                <c:pt idx="11">
                  <c:v>1050</c:v>
                </c:pt>
                <c:pt idx="12">
                  <c:v>1150</c:v>
                </c:pt>
                <c:pt idx="13">
                  <c:v>1250</c:v>
                </c:pt>
                <c:pt idx="14">
                  <c:v>1350</c:v>
                </c:pt>
                <c:pt idx="15">
                  <c:v>1450</c:v>
                </c:pt>
                <c:pt idx="16">
                  <c:v>1550</c:v>
                </c:pt>
                <c:pt idx="17">
                  <c:v>1650</c:v>
                </c:pt>
                <c:pt idx="18">
                  <c:v>1750</c:v>
                </c:pt>
                <c:pt idx="19">
                  <c:v>1850</c:v>
                </c:pt>
                <c:pt idx="20">
                  <c:v>1950</c:v>
                </c:pt>
                <c:pt idx="21">
                  <c:v>2050</c:v>
                </c:pt>
                <c:pt idx="22">
                  <c:v>2150</c:v>
                </c:pt>
                <c:pt idx="23">
                  <c:v>2250</c:v>
                </c:pt>
                <c:pt idx="24">
                  <c:v>2350</c:v>
                </c:pt>
                <c:pt idx="25">
                  <c:v>2450</c:v>
                </c:pt>
                <c:pt idx="26">
                  <c:v>2550</c:v>
                </c:pt>
                <c:pt idx="27">
                  <c:v>2650</c:v>
                </c:pt>
                <c:pt idx="28">
                  <c:v>2750</c:v>
                </c:pt>
                <c:pt idx="29">
                  <c:v>2850</c:v>
                </c:pt>
                <c:pt idx="30">
                  <c:v>2950</c:v>
                </c:pt>
                <c:pt idx="31">
                  <c:v>3050</c:v>
                </c:pt>
                <c:pt idx="32">
                  <c:v>3150</c:v>
                </c:pt>
                <c:pt idx="33">
                  <c:v>3250</c:v>
                </c:pt>
                <c:pt idx="34">
                  <c:v>3350</c:v>
                </c:pt>
                <c:pt idx="35">
                  <c:v>3450</c:v>
                </c:pt>
                <c:pt idx="36">
                  <c:v>3550</c:v>
                </c:pt>
                <c:pt idx="37">
                  <c:v>3650</c:v>
                </c:pt>
                <c:pt idx="38">
                  <c:v>3750</c:v>
                </c:pt>
                <c:pt idx="39">
                  <c:v>3850</c:v>
                </c:pt>
                <c:pt idx="40">
                  <c:v>3950</c:v>
                </c:pt>
                <c:pt idx="41">
                  <c:v>4050</c:v>
                </c:pt>
                <c:pt idx="42">
                  <c:v>4100</c:v>
                </c:pt>
              </c:numCache>
            </c:numRef>
          </c:xVal>
          <c:yVal>
            <c:numRef>
              <c:f>maps!$B$60:$AR$60</c:f>
              <c:numCache>
                <c:formatCode>General</c:formatCode>
                <c:ptCount val="43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BA-4E12-8D13-D80FA88F1EBD}"/>
            </c:ext>
          </c:extLst>
        </c:ser>
        <c:ser>
          <c:idx val="1"/>
          <c:order val="1"/>
          <c:tx>
            <c:v>topography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maps!$B$75:$B$485</c:f>
              <c:numCache>
                <c:formatCode>General</c:formatCode>
                <c:ptCount val="41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  <c:pt idx="97">
                  <c:v>970</c:v>
                </c:pt>
                <c:pt idx="98">
                  <c:v>980</c:v>
                </c:pt>
                <c:pt idx="99">
                  <c:v>990</c:v>
                </c:pt>
                <c:pt idx="100">
                  <c:v>1000</c:v>
                </c:pt>
                <c:pt idx="101">
                  <c:v>1010</c:v>
                </c:pt>
                <c:pt idx="102">
                  <c:v>1020</c:v>
                </c:pt>
                <c:pt idx="103">
                  <c:v>1030</c:v>
                </c:pt>
                <c:pt idx="104">
                  <c:v>1040</c:v>
                </c:pt>
                <c:pt idx="105">
                  <c:v>1050</c:v>
                </c:pt>
                <c:pt idx="106">
                  <c:v>1060</c:v>
                </c:pt>
                <c:pt idx="107">
                  <c:v>1070</c:v>
                </c:pt>
                <c:pt idx="108">
                  <c:v>1080</c:v>
                </c:pt>
                <c:pt idx="109">
                  <c:v>1090</c:v>
                </c:pt>
                <c:pt idx="110">
                  <c:v>1100</c:v>
                </c:pt>
                <c:pt idx="111">
                  <c:v>1110</c:v>
                </c:pt>
                <c:pt idx="112">
                  <c:v>1120</c:v>
                </c:pt>
                <c:pt idx="113">
                  <c:v>1130</c:v>
                </c:pt>
                <c:pt idx="114">
                  <c:v>1140</c:v>
                </c:pt>
                <c:pt idx="115">
                  <c:v>1150</c:v>
                </c:pt>
                <c:pt idx="116">
                  <c:v>1160</c:v>
                </c:pt>
                <c:pt idx="117">
                  <c:v>1170</c:v>
                </c:pt>
                <c:pt idx="118">
                  <c:v>1180</c:v>
                </c:pt>
                <c:pt idx="119">
                  <c:v>1190</c:v>
                </c:pt>
                <c:pt idx="120">
                  <c:v>1200</c:v>
                </c:pt>
                <c:pt idx="121">
                  <c:v>1210</c:v>
                </c:pt>
                <c:pt idx="122">
                  <c:v>1220</c:v>
                </c:pt>
                <c:pt idx="123">
                  <c:v>1230</c:v>
                </c:pt>
                <c:pt idx="124">
                  <c:v>1240</c:v>
                </c:pt>
                <c:pt idx="125">
                  <c:v>1250</c:v>
                </c:pt>
                <c:pt idx="126">
                  <c:v>1260</c:v>
                </c:pt>
                <c:pt idx="127">
                  <c:v>1270</c:v>
                </c:pt>
                <c:pt idx="128">
                  <c:v>1280</c:v>
                </c:pt>
                <c:pt idx="129">
                  <c:v>1290</c:v>
                </c:pt>
                <c:pt idx="130">
                  <c:v>1300</c:v>
                </c:pt>
                <c:pt idx="131">
                  <c:v>1310</c:v>
                </c:pt>
                <c:pt idx="132">
                  <c:v>1320</c:v>
                </c:pt>
                <c:pt idx="133">
                  <c:v>1330</c:v>
                </c:pt>
                <c:pt idx="134">
                  <c:v>1340</c:v>
                </c:pt>
                <c:pt idx="135">
                  <c:v>1350</c:v>
                </c:pt>
                <c:pt idx="136">
                  <c:v>1360</c:v>
                </c:pt>
                <c:pt idx="137">
                  <c:v>1370</c:v>
                </c:pt>
                <c:pt idx="138">
                  <c:v>1380</c:v>
                </c:pt>
                <c:pt idx="139">
                  <c:v>1390</c:v>
                </c:pt>
                <c:pt idx="140">
                  <c:v>1400</c:v>
                </c:pt>
                <c:pt idx="141">
                  <c:v>1410</c:v>
                </c:pt>
                <c:pt idx="142">
                  <c:v>1420</c:v>
                </c:pt>
                <c:pt idx="143">
                  <c:v>1430</c:v>
                </c:pt>
                <c:pt idx="144">
                  <c:v>1440</c:v>
                </c:pt>
                <c:pt idx="145">
                  <c:v>1450</c:v>
                </c:pt>
                <c:pt idx="146">
                  <c:v>1460</c:v>
                </c:pt>
                <c:pt idx="147">
                  <c:v>1470</c:v>
                </c:pt>
                <c:pt idx="148">
                  <c:v>1480</c:v>
                </c:pt>
                <c:pt idx="149">
                  <c:v>1490</c:v>
                </c:pt>
                <c:pt idx="150">
                  <c:v>1500</c:v>
                </c:pt>
                <c:pt idx="151">
                  <c:v>1510</c:v>
                </c:pt>
                <c:pt idx="152">
                  <c:v>1520</c:v>
                </c:pt>
                <c:pt idx="153">
                  <c:v>1530</c:v>
                </c:pt>
                <c:pt idx="154">
                  <c:v>1540</c:v>
                </c:pt>
                <c:pt idx="155">
                  <c:v>1550</c:v>
                </c:pt>
                <c:pt idx="156">
                  <c:v>1560</c:v>
                </c:pt>
                <c:pt idx="157">
                  <c:v>1570</c:v>
                </c:pt>
                <c:pt idx="158">
                  <c:v>1580</c:v>
                </c:pt>
                <c:pt idx="159">
                  <c:v>1590</c:v>
                </c:pt>
                <c:pt idx="160">
                  <c:v>1600</c:v>
                </c:pt>
                <c:pt idx="161">
                  <c:v>1610</c:v>
                </c:pt>
                <c:pt idx="162">
                  <c:v>1620</c:v>
                </c:pt>
                <c:pt idx="163">
                  <c:v>1630</c:v>
                </c:pt>
                <c:pt idx="164">
                  <c:v>1640</c:v>
                </c:pt>
                <c:pt idx="165">
                  <c:v>1650</c:v>
                </c:pt>
                <c:pt idx="166">
                  <c:v>1660</c:v>
                </c:pt>
                <c:pt idx="167">
                  <c:v>1670</c:v>
                </c:pt>
                <c:pt idx="168">
                  <c:v>1680</c:v>
                </c:pt>
                <c:pt idx="169">
                  <c:v>1690</c:v>
                </c:pt>
                <c:pt idx="170">
                  <c:v>1700</c:v>
                </c:pt>
                <c:pt idx="171">
                  <c:v>1710</c:v>
                </c:pt>
                <c:pt idx="172">
                  <c:v>1720</c:v>
                </c:pt>
                <c:pt idx="173">
                  <c:v>1730</c:v>
                </c:pt>
                <c:pt idx="174">
                  <c:v>1740</c:v>
                </c:pt>
                <c:pt idx="175">
                  <c:v>1750</c:v>
                </c:pt>
                <c:pt idx="176">
                  <c:v>1760</c:v>
                </c:pt>
                <c:pt idx="177">
                  <c:v>1770</c:v>
                </c:pt>
                <c:pt idx="178">
                  <c:v>1780</c:v>
                </c:pt>
                <c:pt idx="179">
                  <c:v>1790</c:v>
                </c:pt>
                <c:pt idx="180">
                  <c:v>1800</c:v>
                </c:pt>
                <c:pt idx="181">
                  <c:v>1810</c:v>
                </c:pt>
                <c:pt idx="182">
                  <c:v>1820</c:v>
                </c:pt>
                <c:pt idx="183">
                  <c:v>1830</c:v>
                </c:pt>
                <c:pt idx="184">
                  <c:v>1840</c:v>
                </c:pt>
                <c:pt idx="185">
                  <c:v>1850</c:v>
                </c:pt>
                <c:pt idx="186">
                  <c:v>1860</c:v>
                </c:pt>
                <c:pt idx="187">
                  <c:v>1870</c:v>
                </c:pt>
                <c:pt idx="188">
                  <c:v>1880</c:v>
                </c:pt>
                <c:pt idx="189">
                  <c:v>1890</c:v>
                </c:pt>
                <c:pt idx="190">
                  <c:v>1900</c:v>
                </c:pt>
                <c:pt idx="191">
                  <c:v>1910</c:v>
                </c:pt>
                <c:pt idx="192">
                  <c:v>1920</c:v>
                </c:pt>
                <c:pt idx="193">
                  <c:v>1930</c:v>
                </c:pt>
                <c:pt idx="194">
                  <c:v>1940</c:v>
                </c:pt>
                <c:pt idx="195">
                  <c:v>1950</c:v>
                </c:pt>
                <c:pt idx="196">
                  <c:v>1960</c:v>
                </c:pt>
                <c:pt idx="197">
                  <c:v>1970</c:v>
                </c:pt>
                <c:pt idx="198">
                  <c:v>1980</c:v>
                </c:pt>
                <c:pt idx="199">
                  <c:v>1990</c:v>
                </c:pt>
                <c:pt idx="200">
                  <c:v>2000</c:v>
                </c:pt>
                <c:pt idx="201">
                  <c:v>2010</c:v>
                </c:pt>
                <c:pt idx="202">
                  <c:v>2020</c:v>
                </c:pt>
                <c:pt idx="203">
                  <c:v>2030</c:v>
                </c:pt>
                <c:pt idx="204">
                  <c:v>2040</c:v>
                </c:pt>
                <c:pt idx="205">
                  <c:v>2050</c:v>
                </c:pt>
                <c:pt idx="206">
                  <c:v>2060</c:v>
                </c:pt>
                <c:pt idx="207">
                  <c:v>2070</c:v>
                </c:pt>
                <c:pt idx="208">
                  <c:v>2080</c:v>
                </c:pt>
                <c:pt idx="209">
                  <c:v>2090</c:v>
                </c:pt>
                <c:pt idx="210">
                  <c:v>2100</c:v>
                </c:pt>
                <c:pt idx="211">
                  <c:v>2110</c:v>
                </c:pt>
                <c:pt idx="212">
                  <c:v>2120</c:v>
                </c:pt>
                <c:pt idx="213">
                  <c:v>2130</c:v>
                </c:pt>
                <c:pt idx="214">
                  <c:v>2140</c:v>
                </c:pt>
                <c:pt idx="215">
                  <c:v>2150</c:v>
                </c:pt>
                <c:pt idx="216">
                  <c:v>2160</c:v>
                </c:pt>
                <c:pt idx="217">
                  <c:v>2170</c:v>
                </c:pt>
                <c:pt idx="218">
                  <c:v>2180</c:v>
                </c:pt>
                <c:pt idx="219">
                  <c:v>2190</c:v>
                </c:pt>
                <c:pt idx="220">
                  <c:v>2200</c:v>
                </c:pt>
                <c:pt idx="221">
                  <c:v>2210</c:v>
                </c:pt>
                <c:pt idx="222">
                  <c:v>2220</c:v>
                </c:pt>
                <c:pt idx="223">
                  <c:v>2230</c:v>
                </c:pt>
                <c:pt idx="224">
                  <c:v>2240</c:v>
                </c:pt>
                <c:pt idx="225">
                  <c:v>2250</c:v>
                </c:pt>
                <c:pt idx="226">
                  <c:v>2260</c:v>
                </c:pt>
                <c:pt idx="227">
                  <c:v>2270</c:v>
                </c:pt>
                <c:pt idx="228">
                  <c:v>2280</c:v>
                </c:pt>
                <c:pt idx="229">
                  <c:v>2290</c:v>
                </c:pt>
                <c:pt idx="230">
                  <c:v>2300</c:v>
                </c:pt>
                <c:pt idx="231">
                  <c:v>2310</c:v>
                </c:pt>
                <c:pt idx="232">
                  <c:v>2320</c:v>
                </c:pt>
                <c:pt idx="233">
                  <c:v>2330</c:v>
                </c:pt>
                <c:pt idx="234">
                  <c:v>2340</c:v>
                </c:pt>
                <c:pt idx="235">
                  <c:v>2350</c:v>
                </c:pt>
                <c:pt idx="236">
                  <c:v>2360</c:v>
                </c:pt>
                <c:pt idx="237">
                  <c:v>2370</c:v>
                </c:pt>
                <c:pt idx="238">
                  <c:v>2380</c:v>
                </c:pt>
                <c:pt idx="239">
                  <c:v>2390</c:v>
                </c:pt>
                <c:pt idx="240">
                  <c:v>2400</c:v>
                </c:pt>
                <c:pt idx="241">
                  <c:v>2410</c:v>
                </c:pt>
                <c:pt idx="242">
                  <c:v>2420</c:v>
                </c:pt>
                <c:pt idx="243">
                  <c:v>2430</c:v>
                </c:pt>
                <c:pt idx="244">
                  <c:v>2440</c:v>
                </c:pt>
                <c:pt idx="245">
                  <c:v>2450</c:v>
                </c:pt>
                <c:pt idx="246">
                  <c:v>2460</c:v>
                </c:pt>
                <c:pt idx="247">
                  <c:v>2470</c:v>
                </c:pt>
                <c:pt idx="248">
                  <c:v>2480</c:v>
                </c:pt>
                <c:pt idx="249">
                  <c:v>2490</c:v>
                </c:pt>
                <c:pt idx="250">
                  <c:v>2500</c:v>
                </c:pt>
                <c:pt idx="251">
                  <c:v>2510</c:v>
                </c:pt>
                <c:pt idx="252">
                  <c:v>2520</c:v>
                </c:pt>
                <c:pt idx="253">
                  <c:v>2530</c:v>
                </c:pt>
                <c:pt idx="254">
                  <c:v>2540</c:v>
                </c:pt>
                <c:pt idx="255">
                  <c:v>2550</c:v>
                </c:pt>
                <c:pt idx="256">
                  <c:v>2560</c:v>
                </c:pt>
                <c:pt idx="257">
                  <c:v>2570</c:v>
                </c:pt>
                <c:pt idx="258">
                  <c:v>2580</c:v>
                </c:pt>
                <c:pt idx="259">
                  <c:v>2590</c:v>
                </c:pt>
                <c:pt idx="260">
                  <c:v>2600</c:v>
                </c:pt>
                <c:pt idx="261">
                  <c:v>2610</c:v>
                </c:pt>
                <c:pt idx="262">
                  <c:v>2620</c:v>
                </c:pt>
                <c:pt idx="263">
                  <c:v>2630</c:v>
                </c:pt>
                <c:pt idx="264">
                  <c:v>2640</c:v>
                </c:pt>
                <c:pt idx="265">
                  <c:v>2650</c:v>
                </c:pt>
                <c:pt idx="266">
                  <c:v>2660</c:v>
                </c:pt>
                <c:pt idx="267">
                  <c:v>2670</c:v>
                </c:pt>
                <c:pt idx="268">
                  <c:v>2680</c:v>
                </c:pt>
                <c:pt idx="269">
                  <c:v>2690</c:v>
                </c:pt>
                <c:pt idx="270">
                  <c:v>2700</c:v>
                </c:pt>
                <c:pt idx="271">
                  <c:v>2710</c:v>
                </c:pt>
                <c:pt idx="272">
                  <c:v>2720</c:v>
                </c:pt>
                <c:pt idx="273">
                  <c:v>2730</c:v>
                </c:pt>
                <c:pt idx="274">
                  <c:v>2740</c:v>
                </c:pt>
                <c:pt idx="275">
                  <c:v>2750</c:v>
                </c:pt>
                <c:pt idx="276">
                  <c:v>2760</c:v>
                </c:pt>
                <c:pt idx="277">
                  <c:v>2770</c:v>
                </c:pt>
                <c:pt idx="278">
                  <c:v>2780</c:v>
                </c:pt>
                <c:pt idx="279">
                  <c:v>2790</c:v>
                </c:pt>
                <c:pt idx="280">
                  <c:v>2800</c:v>
                </c:pt>
                <c:pt idx="281">
                  <c:v>2810</c:v>
                </c:pt>
                <c:pt idx="282">
                  <c:v>2820</c:v>
                </c:pt>
                <c:pt idx="283">
                  <c:v>2830</c:v>
                </c:pt>
                <c:pt idx="284">
                  <c:v>2840</c:v>
                </c:pt>
                <c:pt idx="285">
                  <c:v>2850</c:v>
                </c:pt>
                <c:pt idx="286">
                  <c:v>2860</c:v>
                </c:pt>
                <c:pt idx="287">
                  <c:v>2870</c:v>
                </c:pt>
                <c:pt idx="288">
                  <c:v>2880</c:v>
                </c:pt>
                <c:pt idx="289">
                  <c:v>2890</c:v>
                </c:pt>
                <c:pt idx="290">
                  <c:v>2900</c:v>
                </c:pt>
                <c:pt idx="291">
                  <c:v>2910</c:v>
                </c:pt>
                <c:pt idx="292">
                  <c:v>2920</c:v>
                </c:pt>
                <c:pt idx="293">
                  <c:v>2930</c:v>
                </c:pt>
                <c:pt idx="294">
                  <c:v>2940</c:v>
                </c:pt>
                <c:pt idx="295">
                  <c:v>2950</c:v>
                </c:pt>
                <c:pt idx="296">
                  <c:v>2960</c:v>
                </c:pt>
                <c:pt idx="297">
                  <c:v>2970</c:v>
                </c:pt>
                <c:pt idx="298">
                  <c:v>2980</c:v>
                </c:pt>
                <c:pt idx="299">
                  <c:v>2990</c:v>
                </c:pt>
                <c:pt idx="300">
                  <c:v>3000</c:v>
                </c:pt>
                <c:pt idx="301">
                  <c:v>3010</c:v>
                </c:pt>
                <c:pt idx="302">
                  <c:v>3020</c:v>
                </c:pt>
                <c:pt idx="303">
                  <c:v>3030</c:v>
                </c:pt>
                <c:pt idx="304">
                  <c:v>3040</c:v>
                </c:pt>
                <c:pt idx="305">
                  <c:v>3050</c:v>
                </c:pt>
                <c:pt idx="306">
                  <c:v>3060</c:v>
                </c:pt>
                <c:pt idx="307">
                  <c:v>3070</c:v>
                </c:pt>
                <c:pt idx="308">
                  <c:v>3080</c:v>
                </c:pt>
                <c:pt idx="309">
                  <c:v>3090</c:v>
                </c:pt>
                <c:pt idx="310">
                  <c:v>3100</c:v>
                </c:pt>
                <c:pt idx="311">
                  <c:v>3110</c:v>
                </c:pt>
                <c:pt idx="312">
                  <c:v>3120</c:v>
                </c:pt>
                <c:pt idx="313">
                  <c:v>3130</c:v>
                </c:pt>
                <c:pt idx="314">
                  <c:v>3140</c:v>
                </c:pt>
                <c:pt idx="315">
                  <c:v>3150</c:v>
                </c:pt>
                <c:pt idx="316">
                  <c:v>3160</c:v>
                </c:pt>
                <c:pt idx="317">
                  <c:v>3170</c:v>
                </c:pt>
                <c:pt idx="318">
                  <c:v>3180</c:v>
                </c:pt>
                <c:pt idx="319">
                  <c:v>3190</c:v>
                </c:pt>
                <c:pt idx="320">
                  <c:v>3200</c:v>
                </c:pt>
                <c:pt idx="321">
                  <c:v>3210</c:v>
                </c:pt>
                <c:pt idx="322">
                  <c:v>3220</c:v>
                </c:pt>
                <c:pt idx="323">
                  <c:v>3230</c:v>
                </c:pt>
                <c:pt idx="324">
                  <c:v>3240</c:v>
                </c:pt>
                <c:pt idx="325">
                  <c:v>3250</c:v>
                </c:pt>
                <c:pt idx="326">
                  <c:v>3260</c:v>
                </c:pt>
                <c:pt idx="327">
                  <c:v>3270</c:v>
                </c:pt>
                <c:pt idx="328">
                  <c:v>3280</c:v>
                </c:pt>
                <c:pt idx="329">
                  <c:v>3290</c:v>
                </c:pt>
                <c:pt idx="330">
                  <c:v>3300</c:v>
                </c:pt>
                <c:pt idx="331">
                  <c:v>3310</c:v>
                </c:pt>
                <c:pt idx="332">
                  <c:v>3320</c:v>
                </c:pt>
                <c:pt idx="333">
                  <c:v>3330</c:v>
                </c:pt>
                <c:pt idx="334">
                  <c:v>3340</c:v>
                </c:pt>
                <c:pt idx="335">
                  <c:v>3350</c:v>
                </c:pt>
                <c:pt idx="336">
                  <c:v>3360</c:v>
                </c:pt>
                <c:pt idx="337">
                  <c:v>3370</c:v>
                </c:pt>
                <c:pt idx="338">
                  <c:v>3380</c:v>
                </c:pt>
                <c:pt idx="339">
                  <c:v>3390</c:v>
                </c:pt>
                <c:pt idx="340">
                  <c:v>3400</c:v>
                </c:pt>
                <c:pt idx="341">
                  <c:v>3410</c:v>
                </c:pt>
                <c:pt idx="342">
                  <c:v>3420</c:v>
                </c:pt>
                <c:pt idx="343">
                  <c:v>3430</c:v>
                </c:pt>
                <c:pt idx="344">
                  <c:v>3440</c:v>
                </c:pt>
                <c:pt idx="345">
                  <c:v>3450</c:v>
                </c:pt>
                <c:pt idx="346">
                  <c:v>3460</c:v>
                </c:pt>
                <c:pt idx="347">
                  <c:v>3470</c:v>
                </c:pt>
                <c:pt idx="348">
                  <c:v>3480</c:v>
                </c:pt>
                <c:pt idx="349">
                  <c:v>3490</c:v>
                </c:pt>
                <c:pt idx="350">
                  <c:v>3500</c:v>
                </c:pt>
                <c:pt idx="351">
                  <c:v>3510</c:v>
                </c:pt>
                <c:pt idx="352">
                  <c:v>3520</c:v>
                </c:pt>
                <c:pt idx="353">
                  <c:v>3530</c:v>
                </c:pt>
                <c:pt idx="354">
                  <c:v>3540</c:v>
                </c:pt>
                <c:pt idx="355">
                  <c:v>3550</c:v>
                </c:pt>
                <c:pt idx="356">
                  <c:v>3560</c:v>
                </c:pt>
                <c:pt idx="357">
                  <c:v>3570</c:v>
                </c:pt>
                <c:pt idx="358">
                  <c:v>3580</c:v>
                </c:pt>
                <c:pt idx="359">
                  <c:v>3590</c:v>
                </c:pt>
                <c:pt idx="360">
                  <c:v>3600</c:v>
                </c:pt>
                <c:pt idx="361">
                  <c:v>3610</c:v>
                </c:pt>
                <c:pt idx="362">
                  <c:v>3620</c:v>
                </c:pt>
                <c:pt idx="363">
                  <c:v>3630</c:v>
                </c:pt>
                <c:pt idx="364">
                  <c:v>3640</c:v>
                </c:pt>
                <c:pt idx="365">
                  <c:v>3650</c:v>
                </c:pt>
                <c:pt idx="366">
                  <c:v>3660</c:v>
                </c:pt>
                <c:pt idx="367">
                  <c:v>3670</c:v>
                </c:pt>
                <c:pt idx="368">
                  <c:v>3680</c:v>
                </c:pt>
                <c:pt idx="369">
                  <c:v>3690</c:v>
                </c:pt>
                <c:pt idx="370">
                  <c:v>3700</c:v>
                </c:pt>
                <c:pt idx="371">
                  <c:v>3710</c:v>
                </c:pt>
                <c:pt idx="372">
                  <c:v>3720</c:v>
                </c:pt>
                <c:pt idx="373">
                  <c:v>3730</c:v>
                </c:pt>
                <c:pt idx="374">
                  <c:v>3740</c:v>
                </c:pt>
                <c:pt idx="375">
                  <c:v>3750</c:v>
                </c:pt>
                <c:pt idx="376">
                  <c:v>3760</c:v>
                </c:pt>
                <c:pt idx="377">
                  <c:v>3770</c:v>
                </c:pt>
                <c:pt idx="378">
                  <c:v>3780</c:v>
                </c:pt>
                <c:pt idx="379">
                  <c:v>3790</c:v>
                </c:pt>
                <c:pt idx="380">
                  <c:v>3800</c:v>
                </c:pt>
                <c:pt idx="381">
                  <c:v>3810</c:v>
                </c:pt>
                <c:pt idx="382">
                  <c:v>3820</c:v>
                </c:pt>
                <c:pt idx="383">
                  <c:v>3830</c:v>
                </c:pt>
                <c:pt idx="384">
                  <c:v>3840</c:v>
                </c:pt>
                <c:pt idx="385">
                  <c:v>3850</c:v>
                </c:pt>
                <c:pt idx="386">
                  <c:v>3860</c:v>
                </c:pt>
                <c:pt idx="387">
                  <c:v>3870</c:v>
                </c:pt>
                <c:pt idx="388">
                  <c:v>3880</c:v>
                </c:pt>
                <c:pt idx="389">
                  <c:v>3890</c:v>
                </c:pt>
                <c:pt idx="390">
                  <c:v>3900</c:v>
                </c:pt>
                <c:pt idx="391">
                  <c:v>3910</c:v>
                </c:pt>
                <c:pt idx="392">
                  <c:v>3920</c:v>
                </c:pt>
                <c:pt idx="393">
                  <c:v>3930</c:v>
                </c:pt>
                <c:pt idx="394">
                  <c:v>3940</c:v>
                </c:pt>
                <c:pt idx="395">
                  <c:v>3950</c:v>
                </c:pt>
                <c:pt idx="396">
                  <c:v>3960</c:v>
                </c:pt>
                <c:pt idx="397">
                  <c:v>3970</c:v>
                </c:pt>
                <c:pt idx="398">
                  <c:v>3980</c:v>
                </c:pt>
                <c:pt idx="399">
                  <c:v>3990</c:v>
                </c:pt>
                <c:pt idx="400">
                  <c:v>4000</c:v>
                </c:pt>
                <c:pt idx="401">
                  <c:v>4010</c:v>
                </c:pt>
                <c:pt idx="402">
                  <c:v>4020</c:v>
                </c:pt>
                <c:pt idx="403">
                  <c:v>4030</c:v>
                </c:pt>
                <c:pt idx="404">
                  <c:v>4040</c:v>
                </c:pt>
                <c:pt idx="405">
                  <c:v>4050</c:v>
                </c:pt>
                <c:pt idx="406">
                  <c:v>4060</c:v>
                </c:pt>
                <c:pt idx="407">
                  <c:v>4070</c:v>
                </c:pt>
                <c:pt idx="408">
                  <c:v>4080</c:v>
                </c:pt>
                <c:pt idx="409">
                  <c:v>4090</c:v>
                </c:pt>
                <c:pt idx="410">
                  <c:v>4100</c:v>
                </c:pt>
              </c:numCache>
            </c:numRef>
          </c:xVal>
          <c:yVal>
            <c:numRef>
              <c:f>maps!$C$75:$C$485</c:f>
              <c:numCache>
                <c:formatCode>General</c:formatCode>
                <c:ptCount val="4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1.5</c:v>
                </c:pt>
                <c:pt idx="4">
                  <c:v>3</c:v>
                </c:pt>
                <c:pt idx="5">
                  <c:v>1.5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0.4</c:v>
                </c:pt>
                <c:pt idx="11">
                  <c:v>0.3</c:v>
                </c:pt>
                <c:pt idx="12">
                  <c:v>0.2</c:v>
                </c:pt>
                <c:pt idx="13">
                  <c:v>0.1</c:v>
                </c:pt>
                <c:pt idx="14">
                  <c:v>0</c:v>
                </c:pt>
                <c:pt idx="15">
                  <c:v>-0.1</c:v>
                </c:pt>
                <c:pt idx="16">
                  <c:v>-0.1</c:v>
                </c:pt>
                <c:pt idx="17">
                  <c:v>0</c:v>
                </c:pt>
                <c:pt idx="18">
                  <c:v>0.1</c:v>
                </c:pt>
                <c:pt idx="19">
                  <c:v>0.2</c:v>
                </c:pt>
                <c:pt idx="20">
                  <c:v>0.3</c:v>
                </c:pt>
                <c:pt idx="21">
                  <c:v>0.4</c:v>
                </c:pt>
                <c:pt idx="22">
                  <c:v>0.4</c:v>
                </c:pt>
                <c:pt idx="23">
                  <c:v>0.4</c:v>
                </c:pt>
                <c:pt idx="24">
                  <c:v>0.35</c:v>
                </c:pt>
                <c:pt idx="25">
                  <c:v>0.3</c:v>
                </c:pt>
                <c:pt idx="26">
                  <c:v>0.3</c:v>
                </c:pt>
                <c:pt idx="27">
                  <c:v>0.3</c:v>
                </c:pt>
                <c:pt idx="28">
                  <c:v>0.3</c:v>
                </c:pt>
                <c:pt idx="29">
                  <c:v>0.3</c:v>
                </c:pt>
                <c:pt idx="30">
                  <c:v>0.3</c:v>
                </c:pt>
                <c:pt idx="31">
                  <c:v>0.4</c:v>
                </c:pt>
                <c:pt idx="32">
                  <c:v>0.5</c:v>
                </c:pt>
                <c:pt idx="33">
                  <c:v>0.5</c:v>
                </c:pt>
                <c:pt idx="34">
                  <c:v>0.5</c:v>
                </c:pt>
                <c:pt idx="35">
                  <c:v>0.5</c:v>
                </c:pt>
                <c:pt idx="36">
                  <c:v>0.5</c:v>
                </c:pt>
                <c:pt idx="37">
                  <c:v>0.5</c:v>
                </c:pt>
                <c:pt idx="38">
                  <c:v>0.5</c:v>
                </c:pt>
                <c:pt idx="39">
                  <c:v>0.5</c:v>
                </c:pt>
                <c:pt idx="40">
                  <c:v>0.5</c:v>
                </c:pt>
                <c:pt idx="41">
                  <c:v>0.5</c:v>
                </c:pt>
                <c:pt idx="42">
                  <c:v>0.5</c:v>
                </c:pt>
                <c:pt idx="43">
                  <c:v>0.5</c:v>
                </c:pt>
                <c:pt idx="44">
                  <c:v>0.5</c:v>
                </c:pt>
                <c:pt idx="45">
                  <c:v>0.5</c:v>
                </c:pt>
                <c:pt idx="46">
                  <c:v>0.5</c:v>
                </c:pt>
                <c:pt idx="47">
                  <c:v>0.5</c:v>
                </c:pt>
                <c:pt idx="48">
                  <c:v>0.6</c:v>
                </c:pt>
                <c:pt idx="49">
                  <c:v>0.65</c:v>
                </c:pt>
                <c:pt idx="50">
                  <c:v>0.7</c:v>
                </c:pt>
                <c:pt idx="51">
                  <c:v>0.72</c:v>
                </c:pt>
                <c:pt idx="52">
                  <c:v>0.74</c:v>
                </c:pt>
                <c:pt idx="53">
                  <c:v>0.75</c:v>
                </c:pt>
                <c:pt idx="54">
                  <c:v>0.76</c:v>
                </c:pt>
                <c:pt idx="55">
                  <c:v>0.76</c:v>
                </c:pt>
                <c:pt idx="56">
                  <c:v>0.76</c:v>
                </c:pt>
                <c:pt idx="57">
                  <c:v>0.76</c:v>
                </c:pt>
                <c:pt idx="58">
                  <c:v>0.76</c:v>
                </c:pt>
                <c:pt idx="59">
                  <c:v>0.76</c:v>
                </c:pt>
                <c:pt idx="60">
                  <c:v>0.76</c:v>
                </c:pt>
                <c:pt idx="61">
                  <c:v>0.76</c:v>
                </c:pt>
                <c:pt idx="62">
                  <c:v>0.76</c:v>
                </c:pt>
                <c:pt idx="63">
                  <c:v>0.76</c:v>
                </c:pt>
                <c:pt idx="64">
                  <c:v>0.76</c:v>
                </c:pt>
                <c:pt idx="65">
                  <c:v>0.76</c:v>
                </c:pt>
                <c:pt idx="66">
                  <c:v>0.76</c:v>
                </c:pt>
                <c:pt idx="67">
                  <c:v>0.76</c:v>
                </c:pt>
                <c:pt idx="68">
                  <c:v>0.76</c:v>
                </c:pt>
                <c:pt idx="69">
                  <c:v>0.76</c:v>
                </c:pt>
                <c:pt idx="70">
                  <c:v>0.76</c:v>
                </c:pt>
                <c:pt idx="71">
                  <c:v>0.76</c:v>
                </c:pt>
                <c:pt idx="72">
                  <c:v>0.76</c:v>
                </c:pt>
                <c:pt idx="73">
                  <c:v>0.76</c:v>
                </c:pt>
                <c:pt idx="74">
                  <c:v>0.77</c:v>
                </c:pt>
                <c:pt idx="75">
                  <c:v>0.78</c:v>
                </c:pt>
                <c:pt idx="76">
                  <c:v>0.79</c:v>
                </c:pt>
                <c:pt idx="77">
                  <c:v>0.8</c:v>
                </c:pt>
                <c:pt idx="78">
                  <c:v>0.82</c:v>
                </c:pt>
                <c:pt idx="79">
                  <c:v>0.8</c:v>
                </c:pt>
                <c:pt idx="80">
                  <c:v>0.85</c:v>
                </c:pt>
                <c:pt idx="81">
                  <c:v>0.9</c:v>
                </c:pt>
                <c:pt idx="82">
                  <c:v>0.95</c:v>
                </c:pt>
                <c:pt idx="83">
                  <c:v>1</c:v>
                </c:pt>
                <c:pt idx="84">
                  <c:v>1.1000000000000001</c:v>
                </c:pt>
                <c:pt idx="85">
                  <c:v>1.1000000000000001</c:v>
                </c:pt>
                <c:pt idx="86">
                  <c:v>1.05</c:v>
                </c:pt>
                <c:pt idx="87">
                  <c:v>1.05</c:v>
                </c:pt>
                <c:pt idx="88">
                  <c:v>1.05</c:v>
                </c:pt>
                <c:pt idx="89">
                  <c:v>1.05</c:v>
                </c:pt>
                <c:pt idx="90">
                  <c:v>1.05</c:v>
                </c:pt>
                <c:pt idx="91">
                  <c:v>1.05</c:v>
                </c:pt>
                <c:pt idx="92">
                  <c:v>1.05</c:v>
                </c:pt>
                <c:pt idx="93">
                  <c:v>1.05</c:v>
                </c:pt>
                <c:pt idx="94">
                  <c:v>1.05</c:v>
                </c:pt>
                <c:pt idx="95">
                  <c:v>1.05</c:v>
                </c:pt>
                <c:pt idx="96">
                  <c:v>1.02</c:v>
                </c:pt>
                <c:pt idx="97">
                  <c:v>1.04</c:v>
                </c:pt>
                <c:pt idx="98">
                  <c:v>1.06</c:v>
                </c:pt>
                <c:pt idx="99">
                  <c:v>1.08</c:v>
                </c:pt>
                <c:pt idx="100">
                  <c:v>1.1000000000000001</c:v>
                </c:pt>
                <c:pt idx="101">
                  <c:v>1.1200000000000001</c:v>
                </c:pt>
                <c:pt idx="102">
                  <c:v>1.1399999999999999</c:v>
                </c:pt>
                <c:pt idx="103">
                  <c:v>1.1599999999999999</c:v>
                </c:pt>
                <c:pt idx="104">
                  <c:v>1.18</c:v>
                </c:pt>
                <c:pt idx="105">
                  <c:v>1.2</c:v>
                </c:pt>
                <c:pt idx="106">
                  <c:v>1.22</c:v>
                </c:pt>
                <c:pt idx="107">
                  <c:v>1.24</c:v>
                </c:pt>
                <c:pt idx="108">
                  <c:v>1.26</c:v>
                </c:pt>
                <c:pt idx="109">
                  <c:v>1.28</c:v>
                </c:pt>
                <c:pt idx="110">
                  <c:v>1.3</c:v>
                </c:pt>
                <c:pt idx="111">
                  <c:v>1.32</c:v>
                </c:pt>
                <c:pt idx="112">
                  <c:v>1.34</c:v>
                </c:pt>
                <c:pt idx="113">
                  <c:v>1.36</c:v>
                </c:pt>
                <c:pt idx="114">
                  <c:v>1.38</c:v>
                </c:pt>
                <c:pt idx="115">
                  <c:v>1.4</c:v>
                </c:pt>
                <c:pt idx="116">
                  <c:v>1.42</c:v>
                </c:pt>
                <c:pt idx="117">
                  <c:v>1.44</c:v>
                </c:pt>
                <c:pt idx="118">
                  <c:v>1.46</c:v>
                </c:pt>
                <c:pt idx="119">
                  <c:v>1.48</c:v>
                </c:pt>
                <c:pt idx="120">
                  <c:v>1.5</c:v>
                </c:pt>
                <c:pt idx="121">
                  <c:v>1.52</c:v>
                </c:pt>
                <c:pt idx="122">
                  <c:v>1.54</c:v>
                </c:pt>
                <c:pt idx="123">
                  <c:v>1.56</c:v>
                </c:pt>
                <c:pt idx="124">
                  <c:v>1.58</c:v>
                </c:pt>
                <c:pt idx="125">
                  <c:v>1.6</c:v>
                </c:pt>
                <c:pt idx="126">
                  <c:v>1.62</c:v>
                </c:pt>
                <c:pt idx="127">
                  <c:v>1.64</c:v>
                </c:pt>
                <c:pt idx="128">
                  <c:v>1.66</c:v>
                </c:pt>
                <c:pt idx="129">
                  <c:v>1.68</c:v>
                </c:pt>
                <c:pt idx="130">
                  <c:v>1.7</c:v>
                </c:pt>
                <c:pt idx="131">
                  <c:v>1.72</c:v>
                </c:pt>
                <c:pt idx="132">
                  <c:v>1.74</c:v>
                </c:pt>
                <c:pt idx="133">
                  <c:v>1.76</c:v>
                </c:pt>
                <c:pt idx="134">
                  <c:v>1.78</c:v>
                </c:pt>
                <c:pt idx="135">
                  <c:v>1.8</c:v>
                </c:pt>
                <c:pt idx="136">
                  <c:v>1.82</c:v>
                </c:pt>
                <c:pt idx="137">
                  <c:v>1.84</c:v>
                </c:pt>
                <c:pt idx="138">
                  <c:v>1.86</c:v>
                </c:pt>
                <c:pt idx="139">
                  <c:v>1.88</c:v>
                </c:pt>
                <c:pt idx="140">
                  <c:v>1.905</c:v>
                </c:pt>
                <c:pt idx="141">
                  <c:v>1.93</c:v>
                </c:pt>
                <c:pt idx="142">
                  <c:v>1.9550000000000001</c:v>
                </c:pt>
                <c:pt idx="143">
                  <c:v>1.9750000000000001</c:v>
                </c:pt>
                <c:pt idx="144">
                  <c:v>1.99</c:v>
                </c:pt>
                <c:pt idx="145">
                  <c:v>2</c:v>
                </c:pt>
                <c:pt idx="146">
                  <c:v>2.0049999999999999</c:v>
                </c:pt>
                <c:pt idx="147">
                  <c:v>2.0099999999999998</c:v>
                </c:pt>
                <c:pt idx="148">
                  <c:v>2.0150000000000001</c:v>
                </c:pt>
                <c:pt idx="149">
                  <c:v>2.0099999999999998</c:v>
                </c:pt>
                <c:pt idx="150">
                  <c:v>2.0049999999999999</c:v>
                </c:pt>
                <c:pt idx="151">
                  <c:v>2</c:v>
                </c:pt>
                <c:pt idx="152">
                  <c:v>1.9950000000000001</c:v>
                </c:pt>
                <c:pt idx="153">
                  <c:v>1.99</c:v>
                </c:pt>
                <c:pt idx="154">
                  <c:v>1.9850000000000001</c:v>
                </c:pt>
                <c:pt idx="155">
                  <c:v>1.98</c:v>
                </c:pt>
                <c:pt idx="156">
                  <c:v>1.9750000000000001</c:v>
                </c:pt>
                <c:pt idx="157">
                  <c:v>1.97</c:v>
                </c:pt>
                <c:pt idx="158">
                  <c:v>1.9650000000000001</c:v>
                </c:pt>
                <c:pt idx="159">
                  <c:v>1.96</c:v>
                </c:pt>
                <c:pt idx="160">
                  <c:v>1.9550000000000001</c:v>
                </c:pt>
                <c:pt idx="161">
                  <c:v>1.95</c:v>
                </c:pt>
                <c:pt idx="162">
                  <c:v>1.9450000000000001</c:v>
                </c:pt>
                <c:pt idx="163">
                  <c:v>1.94</c:v>
                </c:pt>
                <c:pt idx="164">
                  <c:v>1.9350000000000001</c:v>
                </c:pt>
                <c:pt idx="165">
                  <c:v>1.93</c:v>
                </c:pt>
                <c:pt idx="166">
                  <c:v>1.925</c:v>
                </c:pt>
                <c:pt idx="167">
                  <c:v>1.92</c:v>
                </c:pt>
                <c:pt idx="168">
                  <c:v>1.915</c:v>
                </c:pt>
                <c:pt idx="169">
                  <c:v>1.91</c:v>
                </c:pt>
                <c:pt idx="170">
                  <c:v>1.905</c:v>
                </c:pt>
                <c:pt idx="171">
                  <c:v>1.9</c:v>
                </c:pt>
                <c:pt idx="172">
                  <c:v>1.895</c:v>
                </c:pt>
                <c:pt idx="173">
                  <c:v>1.89</c:v>
                </c:pt>
                <c:pt idx="174">
                  <c:v>1.885</c:v>
                </c:pt>
                <c:pt idx="175">
                  <c:v>1.88</c:v>
                </c:pt>
                <c:pt idx="176">
                  <c:v>1.875</c:v>
                </c:pt>
                <c:pt idx="177">
                  <c:v>1.87</c:v>
                </c:pt>
                <c:pt idx="178">
                  <c:v>1.865</c:v>
                </c:pt>
                <c:pt idx="179">
                  <c:v>1.86</c:v>
                </c:pt>
                <c:pt idx="180">
                  <c:v>1.85</c:v>
                </c:pt>
                <c:pt idx="181">
                  <c:v>1.84</c:v>
                </c:pt>
                <c:pt idx="182">
                  <c:v>1.83</c:v>
                </c:pt>
                <c:pt idx="183">
                  <c:v>1.82</c:v>
                </c:pt>
                <c:pt idx="184">
                  <c:v>1.81</c:v>
                </c:pt>
                <c:pt idx="185">
                  <c:v>1.8</c:v>
                </c:pt>
                <c:pt idx="186">
                  <c:v>1.79</c:v>
                </c:pt>
                <c:pt idx="187">
                  <c:v>1.7749999999999999</c:v>
                </c:pt>
                <c:pt idx="188">
                  <c:v>1.76</c:v>
                </c:pt>
                <c:pt idx="189">
                  <c:v>1.7450000000000001</c:v>
                </c:pt>
                <c:pt idx="190">
                  <c:v>1.73</c:v>
                </c:pt>
                <c:pt idx="191">
                  <c:v>1.7150000000000001</c:v>
                </c:pt>
                <c:pt idx="192">
                  <c:v>1.7</c:v>
                </c:pt>
                <c:pt idx="193">
                  <c:v>1.6850000000000001</c:v>
                </c:pt>
                <c:pt idx="194">
                  <c:v>1.67</c:v>
                </c:pt>
                <c:pt idx="195">
                  <c:v>1.655</c:v>
                </c:pt>
                <c:pt idx="196">
                  <c:v>1.64</c:v>
                </c:pt>
                <c:pt idx="197">
                  <c:v>1.63</c:v>
                </c:pt>
                <c:pt idx="198">
                  <c:v>1.62</c:v>
                </c:pt>
                <c:pt idx="199">
                  <c:v>1.61</c:v>
                </c:pt>
                <c:pt idx="200">
                  <c:v>1.6</c:v>
                </c:pt>
                <c:pt idx="201">
                  <c:v>1.59</c:v>
                </c:pt>
                <c:pt idx="202">
                  <c:v>1.58</c:v>
                </c:pt>
                <c:pt idx="203">
                  <c:v>1.57</c:v>
                </c:pt>
                <c:pt idx="204">
                  <c:v>1.56</c:v>
                </c:pt>
                <c:pt idx="205">
                  <c:v>1.55</c:v>
                </c:pt>
                <c:pt idx="206">
                  <c:v>1.54</c:v>
                </c:pt>
                <c:pt idx="207">
                  <c:v>1.53</c:v>
                </c:pt>
                <c:pt idx="208">
                  <c:v>1.52</c:v>
                </c:pt>
                <c:pt idx="209">
                  <c:v>1.51</c:v>
                </c:pt>
                <c:pt idx="210">
                  <c:v>1.5</c:v>
                </c:pt>
                <c:pt idx="211">
                  <c:v>1.49</c:v>
                </c:pt>
                <c:pt idx="212">
                  <c:v>1.48</c:v>
                </c:pt>
                <c:pt idx="213">
                  <c:v>1.47</c:v>
                </c:pt>
                <c:pt idx="214">
                  <c:v>1.46</c:v>
                </c:pt>
                <c:pt idx="215">
                  <c:v>1.45</c:v>
                </c:pt>
                <c:pt idx="216">
                  <c:v>1.44</c:v>
                </c:pt>
                <c:pt idx="217">
                  <c:v>1.43</c:v>
                </c:pt>
                <c:pt idx="218">
                  <c:v>1.42</c:v>
                </c:pt>
                <c:pt idx="219">
                  <c:v>1.41</c:v>
                </c:pt>
                <c:pt idx="220">
                  <c:v>1.4</c:v>
                </c:pt>
                <c:pt idx="221">
                  <c:v>1.3900000000000099</c:v>
                </c:pt>
                <c:pt idx="222">
                  <c:v>1.38</c:v>
                </c:pt>
                <c:pt idx="223">
                  <c:v>1.3700000000000101</c:v>
                </c:pt>
                <c:pt idx="224">
                  <c:v>1.3600000000000101</c:v>
                </c:pt>
                <c:pt idx="225">
                  <c:v>1.34</c:v>
                </c:pt>
                <c:pt idx="226">
                  <c:v>1.32</c:v>
                </c:pt>
                <c:pt idx="227">
                  <c:v>1.3</c:v>
                </c:pt>
                <c:pt idx="228">
                  <c:v>1.28</c:v>
                </c:pt>
                <c:pt idx="229">
                  <c:v>1.26</c:v>
                </c:pt>
                <c:pt idx="230">
                  <c:v>1.24</c:v>
                </c:pt>
                <c:pt idx="231">
                  <c:v>1.22</c:v>
                </c:pt>
                <c:pt idx="232">
                  <c:v>1.2</c:v>
                </c:pt>
                <c:pt idx="233">
                  <c:v>1.1499999999999999</c:v>
                </c:pt>
                <c:pt idx="234">
                  <c:v>1.1000000000000001</c:v>
                </c:pt>
                <c:pt idx="235">
                  <c:v>1.0900000000000001</c:v>
                </c:pt>
                <c:pt idx="236">
                  <c:v>1.1000000000000001</c:v>
                </c:pt>
                <c:pt idx="237">
                  <c:v>1.0900000000000001</c:v>
                </c:pt>
                <c:pt idx="238">
                  <c:v>1.08</c:v>
                </c:pt>
                <c:pt idx="239">
                  <c:v>1.0900000000000001</c:v>
                </c:pt>
                <c:pt idx="240">
                  <c:v>1.08</c:v>
                </c:pt>
                <c:pt idx="241">
                  <c:v>1.08</c:v>
                </c:pt>
                <c:pt idx="242">
                  <c:v>1.08</c:v>
                </c:pt>
                <c:pt idx="243">
                  <c:v>1.08</c:v>
                </c:pt>
                <c:pt idx="244">
                  <c:v>1.0900000000000001</c:v>
                </c:pt>
                <c:pt idx="245">
                  <c:v>1.1000000000000001</c:v>
                </c:pt>
                <c:pt idx="246">
                  <c:v>1.1000000000000001</c:v>
                </c:pt>
                <c:pt idx="247">
                  <c:v>1.1000000000000001</c:v>
                </c:pt>
                <c:pt idx="248">
                  <c:v>1.1000000000000001</c:v>
                </c:pt>
                <c:pt idx="249">
                  <c:v>1.1000000000000001</c:v>
                </c:pt>
                <c:pt idx="250">
                  <c:v>1.1000000000000001</c:v>
                </c:pt>
                <c:pt idx="251">
                  <c:v>1.1000000000000001</c:v>
                </c:pt>
                <c:pt idx="252">
                  <c:v>1.1000000000000001</c:v>
                </c:pt>
                <c:pt idx="253">
                  <c:v>1.1000000000000001</c:v>
                </c:pt>
                <c:pt idx="254">
                  <c:v>1.1000000000000001</c:v>
                </c:pt>
                <c:pt idx="255">
                  <c:v>1.1000000000000001</c:v>
                </c:pt>
                <c:pt idx="256">
                  <c:v>1.1000000000000001</c:v>
                </c:pt>
                <c:pt idx="257">
                  <c:v>1.1000000000000001</c:v>
                </c:pt>
                <c:pt idx="258">
                  <c:v>1.1000000000000001</c:v>
                </c:pt>
                <c:pt idx="259">
                  <c:v>1.05</c:v>
                </c:pt>
                <c:pt idx="260">
                  <c:v>1</c:v>
                </c:pt>
                <c:pt idx="261">
                  <c:v>0.95</c:v>
                </c:pt>
                <c:pt idx="262">
                  <c:v>0.9</c:v>
                </c:pt>
                <c:pt idx="263">
                  <c:v>0.85</c:v>
                </c:pt>
                <c:pt idx="264">
                  <c:v>0.84</c:v>
                </c:pt>
                <c:pt idx="265">
                  <c:v>0.83</c:v>
                </c:pt>
                <c:pt idx="266">
                  <c:v>0.82</c:v>
                </c:pt>
                <c:pt idx="267">
                  <c:v>0.81</c:v>
                </c:pt>
                <c:pt idx="268">
                  <c:v>0.8</c:v>
                </c:pt>
                <c:pt idx="269">
                  <c:v>0.8</c:v>
                </c:pt>
                <c:pt idx="270">
                  <c:v>0.8</c:v>
                </c:pt>
                <c:pt idx="271">
                  <c:v>0.8</c:v>
                </c:pt>
                <c:pt idx="272">
                  <c:v>0.8</c:v>
                </c:pt>
                <c:pt idx="273">
                  <c:v>0.8</c:v>
                </c:pt>
                <c:pt idx="274">
                  <c:v>0.8</c:v>
                </c:pt>
                <c:pt idx="275">
                  <c:v>0.8</c:v>
                </c:pt>
                <c:pt idx="276">
                  <c:v>0.8</c:v>
                </c:pt>
                <c:pt idx="277">
                  <c:v>0.8</c:v>
                </c:pt>
                <c:pt idx="278">
                  <c:v>0.8</c:v>
                </c:pt>
                <c:pt idx="279">
                  <c:v>0.8</c:v>
                </c:pt>
                <c:pt idx="280">
                  <c:v>0.8</c:v>
                </c:pt>
                <c:pt idx="281">
                  <c:v>0.8</c:v>
                </c:pt>
                <c:pt idx="282">
                  <c:v>0.8</c:v>
                </c:pt>
                <c:pt idx="283">
                  <c:v>0.8</c:v>
                </c:pt>
                <c:pt idx="284">
                  <c:v>0.8</c:v>
                </c:pt>
                <c:pt idx="285">
                  <c:v>0.8</c:v>
                </c:pt>
                <c:pt idx="286">
                  <c:v>0.8</c:v>
                </c:pt>
                <c:pt idx="287">
                  <c:v>0.8</c:v>
                </c:pt>
                <c:pt idx="288">
                  <c:v>0.8</c:v>
                </c:pt>
                <c:pt idx="289">
                  <c:v>0.8</c:v>
                </c:pt>
                <c:pt idx="290">
                  <c:v>0.8</c:v>
                </c:pt>
                <c:pt idx="291">
                  <c:v>0.8</c:v>
                </c:pt>
                <c:pt idx="292">
                  <c:v>0.80500000000000005</c:v>
                </c:pt>
                <c:pt idx="293">
                  <c:v>0.81</c:v>
                </c:pt>
                <c:pt idx="294">
                  <c:v>0.81499999999999995</c:v>
                </c:pt>
                <c:pt idx="295">
                  <c:v>0.82</c:v>
                </c:pt>
                <c:pt idx="296">
                  <c:v>0.82499999999999996</c:v>
                </c:pt>
                <c:pt idx="297">
                  <c:v>0.83</c:v>
                </c:pt>
                <c:pt idx="298">
                  <c:v>0.83499999999999996</c:v>
                </c:pt>
                <c:pt idx="299">
                  <c:v>0.84</c:v>
                </c:pt>
                <c:pt idx="300">
                  <c:v>0.84499999999999997</c:v>
                </c:pt>
                <c:pt idx="301">
                  <c:v>0.85</c:v>
                </c:pt>
                <c:pt idx="302">
                  <c:v>0.85499999999999998</c:v>
                </c:pt>
                <c:pt idx="303">
                  <c:v>0.86</c:v>
                </c:pt>
                <c:pt idx="304">
                  <c:v>0.86499999999999999</c:v>
                </c:pt>
                <c:pt idx="305">
                  <c:v>0.87</c:v>
                </c:pt>
                <c:pt idx="306">
                  <c:v>0.875</c:v>
                </c:pt>
                <c:pt idx="307">
                  <c:v>0.88</c:v>
                </c:pt>
                <c:pt idx="308">
                  <c:v>0.88500000000000001</c:v>
                </c:pt>
                <c:pt idx="309">
                  <c:v>0.89</c:v>
                </c:pt>
                <c:pt idx="310">
                  <c:v>0.89500000000000002</c:v>
                </c:pt>
                <c:pt idx="311">
                  <c:v>0.9</c:v>
                </c:pt>
                <c:pt idx="312">
                  <c:v>0.90500000000000003</c:v>
                </c:pt>
                <c:pt idx="313">
                  <c:v>0.91</c:v>
                </c:pt>
                <c:pt idx="314">
                  <c:v>0.91500000000000004</c:v>
                </c:pt>
                <c:pt idx="315">
                  <c:v>0.92</c:v>
                </c:pt>
                <c:pt idx="316">
                  <c:v>0.92500000000000004</c:v>
                </c:pt>
                <c:pt idx="317">
                  <c:v>0.93</c:v>
                </c:pt>
                <c:pt idx="318">
                  <c:v>0.93500000000000005</c:v>
                </c:pt>
                <c:pt idx="319">
                  <c:v>0.94</c:v>
                </c:pt>
                <c:pt idx="320">
                  <c:v>0.94499999999999995</c:v>
                </c:pt>
                <c:pt idx="321">
                  <c:v>0.95</c:v>
                </c:pt>
                <c:pt idx="322">
                  <c:v>0.95499999999999996</c:v>
                </c:pt>
                <c:pt idx="323">
                  <c:v>0.96</c:v>
                </c:pt>
                <c:pt idx="324">
                  <c:v>0.96799999999999997</c:v>
                </c:pt>
                <c:pt idx="325">
                  <c:v>0.97599999999999998</c:v>
                </c:pt>
                <c:pt idx="326">
                  <c:v>0.98399999999999999</c:v>
                </c:pt>
                <c:pt idx="327">
                  <c:v>0.99199999999999999</c:v>
                </c:pt>
                <c:pt idx="328">
                  <c:v>1.018</c:v>
                </c:pt>
                <c:pt idx="329">
                  <c:v>1.048</c:v>
                </c:pt>
                <c:pt idx="330">
                  <c:v>1.0760000000000001</c:v>
                </c:pt>
                <c:pt idx="331">
                  <c:v>1.1040000000000001</c:v>
                </c:pt>
                <c:pt idx="332">
                  <c:v>1.1319999999999999</c:v>
                </c:pt>
                <c:pt idx="333">
                  <c:v>1.1599999999999999</c:v>
                </c:pt>
                <c:pt idx="334">
                  <c:v>1.19</c:v>
                </c:pt>
                <c:pt idx="335">
                  <c:v>1.22</c:v>
                </c:pt>
                <c:pt idx="336">
                  <c:v>1.25</c:v>
                </c:pt>
                <c:pt idx="337">
                  <c:v>1.28</c:v>
                </c:pt>
                <c:pt idx="338">
                  <c:v>1.31</c:v>
                </c:pt>
                <c:pt idx="339">
                  <c:v>1.34</c:v>
                </c:pt>
                <c:pt idx="340">
                  <c:v>1.37</c:v>
                </c:pt>
                <c:pt idx="341">
                  <c:v>1.4</c:v>
                </c:pt>
                <c:pt idx="342">
                  <c:v>1.43</c:v>
                </c:pt>
                <c:pt idx="343">
                  <c:v>1.46</c:v>
                </c:pt>
                <c:pt idx="344">
                  <c:v>1.49</c:v>
                </c:pt>
                <c:pt idx="345">
                  <c:v>1.52</c:v>
                </c:pt>
                <c:pt idx="346">
                  <c:v>1.51</c:v>
                </c:pt>
                <c:pt idx="347">
                  <c:v>1.51</c:v>
                </c:pt>
                <c:pt idx="348">
                  <c:v>1.51</c:v>
                </c:pt>
                <c:pt idx="349">
                  <c:v>1.51</c:v>
                </c:pt>
                <c:pt idx="350">
                  <c:v>1.52</c:v>
                </c:pt>
                <c:pt idx="351">
                  <c:v>1.5249999999999999</c:v>
                </c:pt>
                <c:pt idx="352">
                  <c:v>1.53</c:v>
                </c:pt>
                <c:pt idx="353">
                  <c:v>1.5349999999999999</c:v>
                </c:pt>
                <c:pt idx="354">
                  <c:v>1.54</c:v>
                </c:pt>
                <c:pt idx="355">
                  <c:v>1.5449999999999999</c:v>
                </c:pt>
                <c:pt idx="356">
                  <c:v>1.55</c:v>
                </c:pt>
                <c:pt idx="357">
                  <c:v>1.5549999999999999</c:v>
                </c:pt>
                <c:pt idx="358">
                  <c:v>1.56</c:v>
                </c:pt>
                <c:pt idx="359">
                  <c:v>1.5649999999999999</c:v>
                </c:pt>
                <c:pt idx="360">
                  <c:v>1.57</c:v>
                </c:pt>
                <c:pt idx="361">
                  <c:v>1.575</c:v>
                </c:pt>
                <c:pt idx="362">
                  <c:v>1.58</c:v>
                </c:pt>
                <c:pt idx="363">
                  <c:v>1.585</c:v>
                </c:pt>
                <c:pt idx="364">
                  <c:v>1.59</c:v>
                </c:pt>
                <c:pt idx="365">
                  <c:v>1.595</c:v>
                </c:pt>
                <c:pt idx="366">
                  <c:v>1.6</c:v>
                </c:pt>
                <c:pt idx="367">
                  <c:v>1.605</c:v>
                </c:pt>
                <c:pt idx="368">
                  <c:v>1.61</c:v>
                </c:pt>
                <c:pt idx="369">
                  <c:v>1.615</c:v>
                </c:pt>
                <c:pt idx="370">
                  <c:v>1.62</c:v>
                </c:pt>
                <c:pt idx="371">
                  <c:v>1.625</c:v>
                </c:pt>
                <c:pt idx="372">
                  <c:v>1.63</c:v>
                </c:pt>
                <c:pt idx="373">
                  <c:v>1.635</c:v>
                </c:pt>
                <c:pt idx="374">
                  <c:v>1.64</c:v>
                </c:pt>
                <c:pt idx="375">
                  <c:v>1.645</c:v>
                </c:pt>
                <c:pt idx="376">
                  <c:v>1.65</c:v>
                </c:pt>
                <c:pt idx="377">
                  <c:v>1.655</c:v>
                </c:pt>
                <c:pt idx="378">
                  <c:v>1.66</c:v>
                </c:pt>
                <c:pt idx="379">
                  <c:v>1.665</c:v>
                </c:pt>
                <c:pt idx="380">
                  <c:v>1.67</c:v>
                </c:pt>
                <c:pt idx="381">
                  <c:v>1.675</c:v>
                </c:pt>
                <c:pt idx="382">
                  <c:v>1.68</c:v>
                </c:pt>
                <c:pt idx="383">
                  <c:v>1.6850000000000001</c:v>
                </c:pt>
                <c:pt idx="384">
                  <c:v>1.69</c:v>
                </c:pt>
                <c:pt idx="385">
                  <c:v>1.6950000000000001</c:v>
                </c:pt>
                <c:pt idx="386">
                  <c:v>1.7</c:v>
                </c:pt>
                <c:pt idx="387">
                  <c:v>1.7050000000000001</c:v>
                </c:pt>
                <c:pt idx="388">
                  <c:v>1.71</c:v>
                </c:pt>
                <c:pt idx="389">
                  <c:v>1.7150000000000001</c:v>
                </c:pt>
                <c:pt idx="390">
                  <c:v>1.72</c:v>
                </c:pt>
                <c:pt idx="391">
                  <c:v>1.7250000000000001</c:v>
                </c:pt>
                <c:pt idx="392">
                  <c:v>1.73</c:v>
                </c:pt>
                <c:pt idx="393">
                  <c:v>1.7349999999999901</c:v>
                </c:pt>
                <c:pt idx="394">
                  <c:v>1.74</c:v>
                </c:pt>
                <c:pt idx="395">
                  <c:v>1.7449999999999899</c:v>
                </c:pt>
                <c:pt idx="396">
                  <c:v>1.75</c:v>
                </c:pt>
                <c:pt idx="397">
                  <c:v>1.7549999999999999</c:v>
                </c:pt>
                <c:pt idx="398">
                  <c:v>1.75999999999999</c:v>
                </c:pt>
                <c:pt idx="399">
                  <c:v>1.7649999999999999</c:v>
                </c:pt>
                <c:pt idx="400">
                  <c:v>1.77</c:v>
                </c:pt>
                <c:pt idx="401">
                  <c:v>1.7749999999999999</c:v>
                </c:pt>
                <c:pt idx="402">
                  <c:v>1.77999999999999</c:v>
                </c:pt>
                <c:pt idx="403">
                  <c:v>1.7849999999999899</c:v>
                </c:pt>
                <c:pt idx="404">
                  <c:v>1.78999999999999</c:v>
                </c:pt>
                <c:pt idx="405">
                  <c:v>1.7949999999999899</c:v>
                </c:pt>
                <c:pt idx="406">
                  <c:v>1.7999999999999901</c:v>
                </c:pt>
                <c:pt idx="407">
                  <c:v>1.8049999999999899</c:v>
                </c:pt>
                <c:pt idx="408">
                  <c:v>1.8099999999999901</c:v>
                </c:pt>
                <c:pt idx="409">
                  <c:v>1.81499999999999</c:v>
                </c:pt>
                <c:pt idx="410">
                  <c:v>1.8199999999999901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662-49FA-85F0-FE3E8ADD8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1752592"/>
        <c:axId val="591754256"/>
      </c:scatterChart>
      <c:valAx>
        <c:axId val="591752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91754256"/>
        <c:crosses val="autoZero"/>
        <c:crossBetween val="midCat"/>
      </c:valAx>
      <c:valAx>
        <c:axId val="591754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917525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70381089178857037"/>
          <c:y val="0.11065993301086005"/>
          <c:w val="0.24285483173325878"/>
          <c:h val="3.59115276851748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25"/>
      <c:rotY val="3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surface3DChart>
        <c:wireframe val="1"/>
        <c:ser>
          <c:idx val="0"/>
          <c:order val="0"/>
          <c:spPr>
            <a:ln w="9525" cap="rnd">
              <a:solidFill>
                <a:schemeClr val="accent1"/>
              </a:solidFill>
              <a:round/>
            </a:ln>
            <a:effectLst/>
          </c:spPr>
          <c:val>
            <c:numRef>
              <c:f>maps!$C$51:$AQ$51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4A-49F5-9766-5BBDB1E86CED}"/>
            </c:ext>
          </c:extLst>
        </c:ser>
        <c:ser>
          <c:idx val="1"/>
          <c:order val="1"/>
          <c:spPr>
            <a:ln w="9525" cap="rnd">
              <a:solidFill>
                <a:schemeClr val="accent2"/>
              </a:solidFill>
              <a:round/>
            </a:ln>
            <a:effectLst/>
          </c:spPr>
          <c:val>
            <c:numRef>
              <c:f>maps!$C$52:$AQ$52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4A-49F5-9766-5BBDB1E86CED}"/>
            </c:ext>
          </c:extLst>
        </c:ser>
        <c:ser>
          <c:idx val="2"/>
          <c:order val="2"/>
          <c:spPr>
            <a:ln w="9525" cap="rnd">
              <a:solidFill>
                <a:schemeClr val="accent3"/>
              </a:solidFill>
              <a:round/>
            </a:ln>
            <a:effectLst/>
          </c:spPr>
          <c:val>
            <c:numRef>
              <c:f>maps!$C$53:$AQ$53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4A-49F5-9766-5BBDB1E86CED}"/>
            </c:ext>
          </c:extLst>
        </c:ser>
        <c:ser>
          <c:idx val="3"/>
          <c:order val="3"/>
          <c:spPr>
            <a:ln w="9525" cap="rnd">
              <a:solidFill>
                <a:schemeClr val="accent4"/>
              </a:solidFill>
              <a:round/>
            </a:ln>
            <a:effectLst/>
          </c:spPr>
          <c:val>
            <c:numRef>
              <c:f>maps!$C$54:$AQ$54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4A-49F5-9766-5BBDB1E86CED}"/>
            </c:ext>
          </c:extLst>
        </c:ser>
        <c:ser>
          <c:idx val="4"/>
          <c:order val="4"/>
          <c:spPr>
            <a:ln w="9525" cap="rnd">
              <a:solidFill>
                <a:schemeClr val="accent5"/>
              </a:solidFill>
              <a:round/>
            </a:ln>
            <a:effectLst/>
          </c:spPr>
          <c:val>
            <c:numRef>
              <c:f>maps!$C$55:$AQ$55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44A-49F5-9766-5BBDB1E86CED}"/>
            </c:ext>
          </c:extLst>
        </c:ser>
        <c:ser>
          <c:idx val="5"/>
          <c:order val="5"/>
          <c:spPr>
            <a:ln w="9525" cap="rnd">
              <a:solidFill>
                <a:schemeClr val="accent6"/>
              </a:solidFill>
              <a:round/>
            </a:ln>
            <a:effectLst/>
          </c:spPr>
          <c:val>
            <c:numRef>
              <c:f>maps!$C$56:$AQ$56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44A-49F5-9766-5BBDB1E86CED}"/>
            </c:ext>
          </c:extLst>
        </c:ser>
        <c:ser>
          <c:idx val="6"/>
          <c:order val="6"/>
          <c:spPr>
            <a:ln w="952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val>
            <c:numRef>
              <c:f>maps!$C$57:$AQ$57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44A-49F5-9766-5BBDB1E86CED}"/>
            </c:ext>
          </c:extLst>
        </c:ser>
        <c:ser>
          <c:idx val="7"/>
          <c:order val="7"/>
          <c:spPr>
            <a:ln w="952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val>
            <c:numRef>
              <c:f>maps!$C$58:$AQ$58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44A-49F5-9766-5BBDB1E86CED}"/>
            </c:ext>
          </c:extLst>
        </c:ser>
        <c:ser>
          <c:idx val="8"/>
          <c:order val="8"/>
          <c:spPr>
            <a:ln w="952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val>
            <c:numRef>
              <c:f>maps!$C$59:$AQ$59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44A-49F5-9766-5BBDB1E86CED}"/>
            </c:ext>
          </c:extLst>
        </c:ser>
        <c:ser>
          <c:idx val="9"/>
          <c:order val="9"/>
          <c:spPr>
            <a:ln w="952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val>
            <c:numRef>
              <c:f>maps!$C$60:$AQ$60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44A-49F5-9766-5BBDB1E86CED}"/>
            </c:ext>
          </c:extLst>
        </c:ser>
        <c:ser>
          <c:idx val="10"/>
          <c:order val="10"/>
          <c:spPr>
            <a:ln w="952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val>
            <c:numRef>
              <c:f>maps!$C$61:$AQ$61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44A-49F5-9766-5BBDB1E86CED}"/>
            </c:ext>
          </c:extLst>
        </c:ser>
        <c:ser>
          <c:idx val="11"/>
          <c:order val="11"/>
          <c:spPr>
            <a:ln w="952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val>
            <c:numRef>
              <c:f>maps!$C$62:$AQ$62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44A-49F5-9766-5BBDB1E86CED}"/>
            </c:ext>
          </c:extLst>
        </c:ser>
        <c:ser>
          <c:idx val="12"/>
          <c:order val="12"/>
          <c:spPr>
            <a:ln w="952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val>
            <c:numRef>
              <c:f>maps!$C$63:$AQ$63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44A-49F5-9766-5BBDB1E86CED}"/>
            </c:ext>
          </c:extLst>
        </c:ser>
        <c:ser>
          <c:idx val="13"/>
          <c:order val="13"/>
          <c:spPr>
            <a:ln w="952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val>
            <c:numRef>
              <c:f>maps!$C$64:$AQ$64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44A-49F5-9766-5BBDB1E86CED}"/>
            </c:ext>
          </c:extLst>
        </c:ser>
        <c:ser>
          <c:idx val="14"/>
          <c:order val="14"/>
          <c:spPr>
            <a:ln w="952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val>
            <c:numRef>
              <c:f>maps!$C$65:$AQ$65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44A-49F5-9766-5BBDB1E86CED}"/>
            </c:ext>
          </c:extLst>
        </c:ser>
        <c:ser>
          <c:idx val="15"/>
          <c:order val="15"/>
          <c:spPr>
            <a:ln w="952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val>
            <c:numRef>
              <c:f>maps!$C$66:$AQ$66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44A-49F5-9766-5BBDB1E86CED}"/>
            </c:ext>
          </c:extLst>
        </c:ser>
        <c:ser>
          <c:idx val="16"/>
          <c:order val="16"/>
          <c:spPr>
            <a:ln w="952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val>
            <c:numRef>
              <c:f>maps!$C$67:$AQ$67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44A-49F5-9766-5BBDB1E86CED}"/>
            </c:ext>
          </c:extLst>
        </c:ser>
        <c:ser>
          <c:idx val="17"/>
          <c:order val="17"/>
          <c:spPr>
            <a:ln w="952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val>
            <c:numRef>
              <c:f>maps!$C$68:$AQ$68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44A-49F5-9766-5BBDB1E86CED}"/>
            </c:ext>
          </c:extLst>
        </c:ser>
        <c:ser>
          <c:idx val="18"/>
          <c:order val="18"/>
          <c:spPr>
            <a:ln w="952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val>
            <c:numRef>
              <c:f>maps!$C$69:$AQ$69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44A-49F5-9766-5BBDB1E86CED}"/>
            </c:ext>
          </c:extLst>
        </c:ser>
        <c:ser>
          <c:idx val="19"/>
          <c:order val="19"/>
          <c:spPr>
            <a:ln w="952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val>
            <c:numRef>
              <c:f>maps!$C$70:$AQ$70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744A-49F5-9766-5BBDB1E86CED}"/>
            </c:ext>
          </c:extLst>
        </c:ser>
        <c:bandFmts>
          <c:bandFmt>
            <c:idx val="0"/>
            <c:spPr>
              <a:ln w="9525" cap="rnd">
                <a:solidFill>
                  <a:schemeClr val="accent1"/>
                </a:solidFill>
                <a:round/>
              </a:ln>
              <a:effectLst/>
            </c:spPr>
          </c:bandFmt>
          <c:bandFmt>
            <c:idx val="1"/>
            <c:spPr>
              <a:ln w="9525" cap="rnd">
                <a:solidFill>
                  <a:schemeClr val="accent2"/>
                </a:solidFill>
                <a:round/>
              </a:ln>
              <a:effectLst/>
            </c:spPr>
          </c:bandFmt>
          <c:bandFmt>
            <c:idx val="2"/>
            <c:spPr>
              <a:ln w="9525" cap="rnd">
                <a:solidFill>
                  <a:schemeClr val="accent3"/>
                </a:solidFill>
                <a:round/>
              </a:ln>
              <a:effectLst/>
            </c:spPr>
          </c:bandFmt>
          <c:bandFmt>
            <c:idx val="3"/>
            <c:spPr>
              <a:ln w="9525" cap="rnd">
                <a:solidFill>
                  <a:schemeClr val="accent4"/>
                </a:solidFill>
                <a:round/>
              </a:ln>
              <a:effectLst/>
            </c:spPr>
          </c:bandFmt>
          <c:bandFmt>
            <c:idx val="4"/>
            <c:spPr>
              <a:ln w="9525" cap="rnd">
                <a:solidFill>
                  <a:schemeClr val="accent5"/>
                </a:solidFill>
                <a:round/>
              </a:ln>
              <a:effectLst/>
            </c:spPr>
          </c:bandFmt>
          <c:bandFmt>
            <c:idx val="5"/>
            <c:spPr>
              <a:ln w="9525" cap="rnd">
                <a:solidFill>
                  <a:schemeClr val="accent6"/>
                </a:solidFill>
                <a:round/>
              </a:ln>
              <a:effectLst/>
            </c:spPr>
          </c:bandFmt>
          <c:bandFmt>
            <c:idx val="6"/>
            <c:spPr>
              <a:ln w="9525" cap="rnd">
                <a:solidFill>
                  <a:schemeClr val="accent1">
                    <a:lumMod val="60000"/>
                  </a:schemeClr>
                </a:solidFill>
                <a:round/>
              </a:ln>
              <a:effectLst/>
            </c:spPr>
          </c:bandFmt>
          <c:bandFmt>
            <c:idx val="7"/>
            <c:spPr>
              <a:ln w="9525" cap="rnd">
                <a:solidFill>
                  <a:schemeClr val="accent2">
                    <a:lumMod val="60000"/>
                  </a:schemeClr>
                </a:solidFill>
                <a:round/>
              </a:ln>
              <a:effectLst/>
            </c:spPr>
          </c:bandFmt>
          <c:bandFmt>
            <c:idx val="8"/>
            <c:spPr>
              <a:ln w="9525" cap="rnd">
                <a:solidFill>
                  <a:schemeClr val="accent3">
                    <a:lumMod val="60000"/>
                  </a:schemeClr>
                </a:solidFill>
                <a:round/>
              </a:ln>
              <a:effectLst/>
            </c:spPr>
          </c:bandFmt>
          <c:bandFmt>
            <c:idx val="9"/>
            <c:spPr>
              <a:ln w="9525" cap="rnd">
                <a:solidFill>
                  <a:schemeClr val="accent4">
                    <a:lumMod val="60000"/>
                  </a:schemeClr>
                </a:solidFill>
                <a:round/>
              </a:ln>
              <a:effectLst/>
            </c:spPr>
          </c:bandFmt>
          <c:bandFmt>
            <c:idx val="10"/>
            <c:spPr>
              <a:ln w="9525" cap="rnd">
                <a:solidFill>
                  <a:schemeClr val="accent5">
                    <a:lumMod val="60000"/>
                  </a:schemeClr>
                </a:solidFill>
                <a:round/>
              </a:ln>
              <a:effectLst/>
            </c:spPr>
          </c:bandFmt>
          <c:bandFmt>
            <c:idx val="11"/>
            <c:spPr>
              <a:ln w="9525" cap="rnd">
                <a:solidFill>
                  <a:schemeClr val="accent6">
                    <a:lumMod val="60000"/>
                  </a:schemeClr>
                </a:solidFill>
                <a:round/>
              </a:ln>
              <a:effectLst/>
            </c:spPr>
          </c:bandFmt>
          <c:bandFmt>
            <c:idx val="12"/>
            <c:spPr>
              <a:ln w="9525" cap="rnd">
                <a:solidFill>
                  <a:schemeClr val="accent1">
                    <a:lumMod val="80000"/>
                    <a:lumOff val="20000"/>
                  </a:schemeClr>
                </a:solidFill>
                <a:round/>
              </a:ln>
              <a:effectLst/>
            </c:spPr>
          </c:bandFmt>
          <c:bandFmt>
            <c:idx val="13"/>
            <c:spPr>
              <a:ln w="9525" cap="rnd">
                <a:solidFill>
                  <a:schemeClr val="accent2">
                    <a:lumMod val="80000"/>
                    <a:lumOff val="20000"/>
                  </a:schemeClr>
                </a:solidFill>
                <a:round/>
              </a:ln>
              <a:effectLst/>
            </c:spPr>
          </c:bandFmt>
          <c:bandFmt>
            <c:idx val="14"/>
            <c:spPr>
              <a:ln w="9525" cap="rnd">
                <a:solidFill>
                  <a:schemeClr val="accent3">
                    <a:lumMod val="80000"/>
                    <a:lumOff val="20000"/>
                  </a:schemeClr>
                </a:solidFill>
                <a:round/>
              </a:ln>
              <a:effectLst/>
            </c:spPr>
          </c:bandFmt>
        </c:bandFmts>
        <c:axId val="521633343"/>
        <c:axId val="521631679"/>
        <c:axId val="1659591743"/>
      </c:surface3DChart>
      <c:catAx>
        <c:axId val="521633343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1631679"/>
        <c:crosses val="autoZero"/>
        <c:auto val="1"/>
        <c:lblAlgn val="ctr"/>
        <c:lblOffset val="100"/>
        <c:noMultiLvlLbl val="0"/>
      </c:catAx>
      <c:valAx>
        <c:axId val="521631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1633343"/>
        <c:crosses val="autoZero"/>
        <c:crossBetween val="midCat"/>
        <c:majorUnit val="1"/>
        <c:minorUnit val="0.5"/>
      </c:valAx>
      <c:serAx>
        <c:axId val="1659591743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1631679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90"/>
      <c:rotY val="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surfaceChart>
        <c:wireframe val="0"/>
        <c:ser>
          <c:idx val="0"/>
          <c:order val="0"/>
          <c:spPr>
            <a:solidFill>
              <a:schemeClr val="accent1"/>
            </a:solidFill>
            <a:ln/>
            <a:effectLst/>
            <a:sp3d/>
          </c:spPr>
          <c:val>
            <c:numRef>
              <c:f>maps!$C$51:$AR$51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B0-48D2-9BA0-DCB1133702F7}"/>
            </c:ext>
          </c:extLst>
        </c:ser>
        <c:ser>
          <c:idx val="1"/>
          <c:order val="1"/>
          <c:spPr>
            <a:solidFill>
              <a:schemeClr val="accent2"/>
            </a:solidFill>
            <a:ln/>
            <a:effectLst/>
            <a:sp3d/>
          </c:spPr>
          <c:val>
            <c:numRef>
              <c:f>maps!$C$52:$AR$52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B0-48D2-9BA0-DCB1133702F7}"/>
            </c:ext>
          </c:extLst>
        </c:ser>
        <c:ser>
          <c:idx val="2"/>
          <c:order val="2"/>
          <c:spPr>
            <a:solidFill>
              <a:schemeClr val="accent3"/>
            </a:solidFill>
            <a:ln/>
            <a:effectLst/>
            <a:sp3d/>
          </c:spPr>
          <c:val>
            <c:numRef>
              <c:f>maps!$C$53:$AR$53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B0-48D2-9BA0-DCB1133702F7}"/>
            </c:ext>
          </c:extLst>
        </c:ser>
        <c:ser>
          <c:idx val="3"/>
          <c:order val="3"/>
          <c:spPr>
            <a:solidFill>
              <a:schemeClr val="accent4"/>
            </a:solidFill>
            <a:ln/>
            <a:effectLst/>
            <a:sp3d/>
          </c:spPr>
          <c:val>
            <c:numRef>
              <c:f>maps!$C$54:$AR$54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5B0-48D2-9BA0-DCB1133702F7}"/>
            </c:ext>
          </c:extLst>
        </c:ser>
        <c:ser>
          <c:idx val="4"/>
          <c:order val="4"/>
          <c:spPr>
            <a:solidFill>
              <a:schemeClr val="accent5"/>
            </a:solidFill>
            <a:ln/>
            <a:effectLst/>
            <a:sp3d/>
          </c:spPr>
          <c:val>
            <c:numRef>
              <c:f>maps!$C$55:$AR$55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5B0-48D2-9BA0-DCB1133702F7}"/>
            </c:ext>
          </c:extLst>
        </c:ser>
        <c:ser>
          <c:idx val="5"/>
          <c:order val="5"/>
          <c:spPr>
            <a:solidFill>
              <a:schemeClr val="accent6"/>
            </a:solidFill>
            <a:ln/>
            <a:effectLst/>
            <a:sp3d/>
          </c:spPr>
          <c:val>
            <c:numRef>
              <c:f>maps!$C$56:$AR$56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5B0-48D2-9BA0-DCB1133702F7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/>
            <a:effectLst/>
            <a:sp3d/>
          </c:spPr>
          <c:val>
            <c:numRef>
              <c:f>maps!$C$57:$AR$57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5B0-48D2-9BA0-DCB1133702F7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/>
            <a:effectLst/>
            <a:sp3d/>
          </c:spPr>
          <c:val>
            <c:numRef>
              <c:f>maps!$C$58:$AR$58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5B0-48D2-9BA0-DCB1133702F7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/>
            <a:effectLst/>
            <a:sp3d/>
          </c:spPr>
          <c:val>
            <c:numRef>
              <c:f>maps!$C$59:$AR$59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5B0-48D2-9BA0-DCB1133702F7}"/>
            </c:ext>
          </c:extLst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/>
            <a:effectLst/>
            <a:sp3d/>
          </c:spPr>
          <c:val>
            <c:numRef>
              <c:f>maps!$C$60:$AR$60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5B0-48D2-9BA0-DCB1133702F7}"/>
            </c:ext>
          </c:extLst>
        </c:ser>
        <c:ser>
          <c:idx val="10"/>
          <c:order val="10"/>
          <c:spPr>
            <a:solidFill>
              <a:schemeClr val="accent5">
                <a:lumMod val="60000"/>
              </a:schemeClr>
            </a:solidFill>
            <a:ln/>
            <a:effectLst/>
            <a:sp3d/>
          </c:spPr>
          <c:val>
            <c:numRef>
              <c:f>maps!$C$61:$AR$61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5B0-48D2-9BA0-DCB1133702F7}"/>
            </c:ext>
          </c:extLst>
        </c:ser>
        <c:ser>
          <c:idx val="11"/>
          <c:order val="11"/>
          <c:spPr>
            <a:solidFill>
              <a:schemeClr val="accent6">
                <a:lumMod val="60000"/>
              </a:schemeClr>
            </a:solidFill>
            <a:ln/>
            <a:effectLst/>
            <a:sp3d/>
          </c:spPr>
          <c:val>
            <c:numRef>
              <c:f>maps!$C$62:$AR$62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5B0-48D2-9BA0-DCB1133702F7}"/>
            </c:ext>
          </c:extLst>
        </c:ser>
        <c:ser>
          <c:idx val="12"/>
          <c:order val="12"/>
          <c:spPr>
            <a:solidFill>
              <a:schemeClr val="accent1">
                <a:lumMod val="80000"/>
                <a:lumOff val="20000"/>
              </a:schemeClr>
            </a:solidFill>
            <a:ln/>
            <a:effectLst/>
            <a:sp3d/>
          </c:spPr>
          <c:val>
            <c:numRef>
              <c:f>maps!$C$63:$AR$63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5B0-48D2-9BA0-DCB1133702F7}"/>
            </c:ext>
          </c:extLst>
        </c:ser>
        <c:ser>
          <c:idx val="13"/>
          <c:order val="13"/>
          <c:spPr>
            <a:solidFill>
              <a:schemeClr val="accent2">
                <a:lumMod val="80000"/>
                <a:lumOff val="20000"/>
              </a:schemeClr>
            </a:solidFill>
            <a:ln/>
            <a:effectLst/>
            <a:sp3d/>
          </c:spPr>
          <c:val>
            <c:numRef>
              <c:f>maps!$C$64:$AR$64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5B0-48D2-9BA0-DCB1133702F7}"/>
            </c:ext>
          </c:extLst>
        </c:ser>
        <c:ser>
          <c:idx val="14"/>
          <c:order val="14"/>
          <c:spPr>
            <a:solidFill>
              <a:schemeClr val="accent3">
                <a:lumMod val="80000"/>
                <a:lumOff val="20000"/>
              </a:schemeClr>
            </a:solidFill>
            <a:ln/>
            <a:effectLst/>
            <a:sp3d/>
          </c:spPr>
          <c:val>
            <c:numRef>
              <c:f>maps!$C$65:$AR$65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5B0-48D2-9BA0-DCB1133702F7}"/>
            </c:ext>
          </c:extLst>
        </c:ser>
        <c:ser>
          <c:idx val="15"/>
          <c:order val="15"/>
          <c:spPr>
            <a:solidFill>
              <a:schemeClr val="accent4">
                <a:lumMod val="80000"/>
                <a:lumOff val="20000"/>
              </a:schemeClr>
            </a:solidFill>
            <a:ln/>
            <a:effectLst/>
            <a:sp3d/>
          </c:spPr>
          <c:val>
            <c:numRef>
              <c:f>maps!$C$66:$AR$66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A5B0-48D2-9BA0-DCB1133702F7}"/>
            </c:ext>
          </c:extLst>
        </c:ser>
        <c:ser>
          <c:idx val="16"/>
          <c:order val="16"/>
          <c:spPr>
            <a:solidFill>
              <a:schemeClr val="accent5">
                <a:lumMod val="80000"/>
                <a:lumOff val="20000"/>
              </a:schemeClr>
            </a:solidFill>
            <a:ln/>
            <a:effectLst/>
            <a:sp3d/>
          </c:spPr>
          <c:val>
            <c:numRef>
              <c:f>maps!$C$67:$AR$67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5B0-48D2-9BA0-DCB1133702F7}"/>
            </c:ext>
          </c:extLst>
        </c:ser>
        <c:ser>
          <c:idx val="17"/>
          <c:order val="17"/>
          <c:spPr>
            <a:solidFill>
              <a:schemeClr val="accent6">
                <a:lumMod val="80000"/>
                <a:lumOff val="20000"/>
              </a:schemeClr>
            </a:solidFill>
            <a:ln/>
            <a:effectLst/>
            <a:sp3d/>
          </c:spPr>
          <c:val>
            <c:numRef>
              <c:f>maps!$C$68:$AR$68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5B0-48D2-9BA0-DCB1133702F7}"/>
            </c:ext>
          </c:extLst>
        </c:ser>
        <c:ser>
          <c:idx val="18"/>
          <c:order val="18"/>
          <c:spPr>
            <a:solidFill>
              <a:schemeClr val="accent1">
                <a:lumMod val="80000"/>
              </a:schemeClr>
            </a:solidFill>
            <a:ln/>
            <a:effectLst/>
            <a:sp3d/>
          </c:spPr>
          <c:val>
            <c:numRef>
              <c:f>maps!$C$69:$AR$69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5B0-48D2-9BA0-DCB1133702F7}"/>
            </c:ext>
          </c:extLst>
        </c:ser>
        <c:ser>
          <c:idx val="19"/>
          <c:order val="19"/>
          <c:spPr>
            <a:solidFill>
              <a:schemeClr val="accent2">
                <a:lumMod val="80000"/>
              </a:schemeClr>
            </a:solidFill>
            <a:ln/>
            <a:effectLst/>
            <a:sp3d/>
          </c:spPr>
          <c:val>
            <c:numRef>
              <c:f>maps!$C$70:$AR$70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A5B0-48D2-9BA0-DCB1133702F7}"/>
            </c:ext>
          </c:extLst>
        </c:ser>
        <c:bandFmts>
          <c:bandFmt>
            <c:idx val="0"/>
            <c:spPr>
              <a:solidFill>
                <a:schemeClr val="accent1"/>
              </a:solidFill>
              <a:ln/>
              <a:effectLst/>
              <a:sp3d/>
            </c:spPr>
          </c:bandFmt>
          <c:bandFmt>
            <c:idx val="1"/>
            <c:spPr>
              <a:solidFill>
                <a:schemeClr val="accent2"/>
              </a:solidFill>
              <a:ln/>
              <a:effectLst/>
              <a:sp3d/>
            </c:spPr>
          </c:bandFmt>
          <c:bandFmt>
            <c:idx val="2"/>
            <c:spPr>
              <a:solidFill>
                <a:schemeClr val="accent3"/>
              </a:solidFill>
              <a:ln/>
              <a:effectLst/>
              <a:sp3d/>
            </c:spPr>
          </c:bandFmt>
          <c:bandFmt>
            <c:idx val="3"/>
            <c:spPr>
              <a:solidFill>
                <a:schemeClr val="accent4"/>
              </a:solidFill>
              <a:ln/>
              <a:effectLst/>
              <a:sp3d/>
            </c:spPr>
          </c:bandFmt>
          <c:bandFmt>
            <c:idx val="4"/>
            <c:spPr>
              <a:solidFill>
                <a:schemeClr val="accent5"/>
              </a:solidFill>
              <a:ln/>
              <a:effectLst/>
              <a:sp3d/>
            </c:spPr>
          </c:bandFmt>
          <c:bandFmt>
            <c:idx val="5"/>
            <c:spPr>
              <a:solidFill>
                <a:schemeClr val="accent6"/>
              </a:solidFill>
              <a:ln/>
              <a:effectLst/>
              <a:sp3d/>
            </c:spPr>
          </c:bandFmt>
          <c:bandFmt>
            <c:idx val="6"/>
            <c:spPr>
              <a:solidFill>
                <a:schemeClr val="accent1">
                  <a:lumMod val="60000"/>
                </a:schemeClr>
              </a:solidFill>
              <a:ln/>
              <a:effectLst/>
              <a:sp3d/>
            </c:spPr>
          </c:bandFmt>
          <c:bandFmt>
            <c:idx val="7"/>
            <c:spPr>
              <a:solidFill>
                <a:schemeClr val="accent2">
                  <a:lumMod val="60000"/>
                </a:schemeClr>
              </a:solidFill>
              <a:ln/>
              <a:effectLst/>
              <a:sp3d/>
            </c:spPr>
          </c:bandFmt>
          <c:bandFmt>
            <c:idx val="8"/>
            <c:spPr>
              <a:solidFill>
                <a:schemeClr val="accent3">
                  <a:lumMod val="60000"/>
                </a:schemeClr>
              </a:solidFill>
              <a:ln/>
              <a:effectLst/>
              <a:sp3d/>
            </c:spPr>
          </c:bandFmt>
          <c:bandFmt>
            <c:idx val="9"/>
            <c:spPr>
              <a:solidFill>
                <a:schemeClr val="accent4">
                  <a:lumMod val="60000"/>
                </a:schemeClr>
              </a:solidFill>
              <a:ln/>
              <a:effectLst/>
              <a:sp3d/>
            </c:spPr>
          </c:bandFmt>
          <c:bandFmt>
            <c:idx val="10"/>
            <c:spPr>
              <a:solidFill>
                <a:schemeClr val="accent5">
                  <a:lumMod val="60000"/>
                </a:schemeClr>
              </a:solidFill>
              <a:ln/>
              <a:effectLst/>
              <a:sp3d/>
            </c:spPr>
          </c:bandFmt>
          <c:bandFmt>
            <c:idx val="11"/>
            <c:spPr>
              <a:solidFill>
                <a:schemeClr val="accent6">
                  <a:lumMod val="60000"/>
                </a:schemeClr>
              </a:solidFill>
              <a:ln/>
              <a:effectLst/>
              <a:sp3d/>
            </c:spPr>
          </c:bandFmt>
          <c:bandFmt>
            <c:idx val="12"/>
            <c:spPr>
              <a:solidFill>
                <a:schemeClr val="accent1">
                  <a:lumMod val="80000"/>
                  <a:lumOff val="20000"/>
                </a:schemeClr>
              </a:solidFill>
              <a:ln/>
              <a:effectLst/>
              <a:sp3d/>
            </c:spPr>
          </c:bandFmt>
          <c:bandFmt>
            <c:idx val="13"/>
            <c:spPr>
              <a:solidFill>
                <a:schemeClr val="accent2">
                  <a:lumMod val="80000"/>
                  <a:lumOff val="20000"/>
                </a:schemeClr>
              </a:solidFill>
              <a:ln/>
              <a:effectLst/>
              <a:sp3d/>
            </c:spPr>
          </c:bandFmt>
          <c:bandFmt>
            <c:idx val="14"/>
            <c:spPr>
              <a:solidFill>
                <a:schemeClr val="accent3">
                  <a:lumMod val="80000"/>
                  <a:lumOff val="20000"/>
                </a:schemeClr>
              </a:solidFill>
              <a:ln/>
              <a:effectLst/>
              <a:sp3d/>
            </c:spPr>
          </c:bandFmt>
        </c:bandFmts>
        <c:axId val="1241543871"/>
        <c:axId val="1241551359"/>
        <c:axId val="1454736111"/>
      </c:surfaceChart>
      <c:catAx>
        <c:axId val="1241543871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1551359"/>
        <c:crosses val="autoZero"/>
        <c:auto val="1"/>
        <c:lblAlgn val="ctr"/>
        <c:lblOffset val="100"/>
        <c:noMultiLvlLbl val="0"/>
      </c:catAx>
      <c:valAx>
        <c:axId val="12415513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1543871"/>
        <c:crosses val="autoZero"/>
        <c:crossBetween val="midCat"/>
      </c:valAx>
      <c:serAx>
        <c:axId val="1454736111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1551359"/>
        <c:crosses val="autoZero"/>
        <c:tickLblSkip val="1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197123207476546E-2"/>
          <c:y val="1.7817326007823469E-2"/>
          <c:w val="0.94658043434752992"/>
          <c:h val="0.94919194287105557"/>
        </c:manualLayout>
      </c:layout>
      <c:scatterChart>
        <c:scatterStyle val="smoothMarker"/>
        <c:varyColors val="0"/>
        <c:ser>
          <c:idx val="0"/>
          <c:order val="0"/>
          <c:tx>
            <c:v>hydaulic head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maps!$B$50:$AR$50</c:f>
              <c:numCache>
                <c:formatCode>General</c:formatCode>
                <c:ptCount val="43"/>
                <c:pt idx="0">
                  <c:v>0</c:v>
                </c:pt>
                <c:pt idx="1">
                  <c:v>50</c:v>
                </c:pt>
                <c:pt idx="2">
                  <c:v>150</c:v>
                </c:pt>
                <c:pt idx="3">
                  <c:v>250</c:v>
                </c:pt>
                <c:pt idx="4">
                  <c:v>350</c:v>
                </c:pt>
                <c:pt idx="5">
                  <c:v>450</c:v>
                </c:pt>
                <c:pt idx="6">
                  <c:v>550</c:v>
                </c:pt>
                <c:pt idx="7">
                  <c:v>650</c:v>
                </c:pt>
                <c:pt idx="8">
                  <c:v>750</c:v>
                </c:pt>
                <c:pt idx="9">
                  <c:v>850</c:v>
                </c:pt>
                <c:pt idx="10">
                  <c:v>950</c:v>
                </c:pt>
                <c:pt idx="11">
                  <c:v>1050</c:v>
                </c:pt>
                <c:pt idx="12">
                  <c:v>1150</c:v>
                </c:pt>
                <c:pt idx="13">
                  <c:v>1250</c:v>
                </c:pt>
                <c:pt idx="14">
                  <c:v>1350</c:v>
                </c:pt>
                <c:pt idx="15">
                  <c:v>1450</c:v>
                </c:pt>
                <c:pt idx="16">
                  <c:v>1550</c:v>
                </c:pt>
                <c:pt idx="17">
                  <c:v>1650</c:v>
                </c:pt>
                <c:pt idx="18">
                  <c:v>1750</c:v>
                </c:pt>
                <c:pt idx="19">
                  <c:v>1850</c:v>
                </c:pt>
                <c:pt idx="20">
                  <c:v>1950</c:v>
                </c:pt>
                <c:pt idx="21">
                  <c:v>2050</c:v>
                </c:pt>
                <c:pt idx="22">
                  <c:v>2150</c:v>
                </c:pt>
                <c:pt idx="23">
                  <c:v>2250</c:v>
                </c:pt>
                <c:pt idx="24">
                  <c:v>2350</c:v>
                </c:pt>
                <c:pt idx="25">
                  <c:v>2450</c:v>
                </c:pt>
                <c:pt idx="26">
                  <c:v>2550</c:v>
                </c:pt>
                <c:pt idx="27">
                  <c:v>2650</c:v>
                </c:pt>
                <c:pt idx="28">
                  <c:v>2750</c:v>
                </c:pt>
                <c:pt idx="29">
                  <c:v>2850</c:v>
                </c:pt>
                <c:pt idx="30">
                  <c:v>2950</c:v>
                </c:pt>
                <c:pt idx="31">
                  <c:v>3050</c:v>
                </c:pt>
                <c:pt idx="32">
                  <c:v>3150</c:v>
                </c:pt>
                <c:pt idx="33">
                  <c:v>3250</c:v>
                </c:pt>
                <c:pt idx="34">
                  <c:v>3350</c:v>
                </c:pt>
                <c:pt idx="35">
                  <c:v>3450</c:v>
                </c:pt>
                <c:pt idx="36">
                  <c:v>3550</c:v>
                </c:pt>
                <c:pt idx="37">
                  <c:v>3650</c:v>
                </c:pt>
                <c:pt idx="38">
                  <c:v>3750</c:v>
                </c:pt>
                <c:pt idx="39">
                  <c:v>3850</c:v>
                </c:pt>
                <c:pt idx="40">
                  <c:v>3950</c:v>
                </c:pt>
                <c:pt idx="41">
                  <c:v>4050</c:v>
                </c:pt>
                <c:pt idx="42">
                  <c:v>4100</c:v>
                </c:pt>
              </c:numCache>
            </c:numRef>
          </c:xVal>
          <c:yVal>
            <c:numRef>
              <c:f>maps!$B$60:$AR$60</c:f>
              <c:numCache>
                <c:formatCode>General</c:formatCode>
                <c:ptCount val="43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C55-420E-9239-5984F4969E34}"/>
            </c:ext>
          </c:extLst>
        </c:ser>
        <c:ser>
          <c:idx val="1"/>
          <c:order val="1"/>
          <c:tx>
            <c:v>topography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maps!$B$75:$B$485</c:f>
              <c:numCache>
                <c:formatCode>General</c:formatCode>
                <c:ptCount val="41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  <c:pt idx="97">
                  <c:v>970</c:v>
                </c:pt>
                <c:pt idx="98">
                  <c:v>980</c:v>
                </c:pt>
                <c:pt idx="99">
                  <c:v>990</c:v>
                </c:pt>
                <c:pt idx="100">
                  <c:v>1000</c:v>
                </c:pt>
                <c:pt idx="101">
                  <c:v>1010</c:v>
                </c:pt>
                <c:pt idx="102">
                  <c:v>1020</c:v>
                </c:pt>
                <c:pt idx="103">
                  <c:v>1030</c:v>
                </c:pt>
                <c:pt idx="104">
                  <c:v>1040</c:v>
                </c:pt>
                <c:pt idx="105">
                  <c:v>1050</c:v>
                </c:pt>
                <c:pt idx="106">
                  <c:v>1060</c:v>
                </c:pt>
                <c:pt idx="107">
                  <c:v>1070</c:v>
                </c:pt>
                <c:pt idx="108">
                  <c:v>1080</c:v>
                </c:pt>
                <c:pt idx="109">
                  <c:v>1090</c:v>
                </c:pt>
                <c:pt idx="110">
                  <c:v>1100</c:v>
                </c:pt>
                <c:pt idx="111">
                  <c:v>1110</c:v>
                </c:pt>
                <c:pt idx="112">
                  <c:v>1120</c:v>
                </c:pt>
                <c:pt idx="113">
                  <c:v>1130</c:v>
                </c:pt>
                <c:pt idx="114">
                  <c:v>1140</c:v>
                </c:pt>
                <c:pt idx="115">
                  <c:v>1150</c:v>
                </c:pt>
                <c:pt idx="116">
                  <c:v>1160</c:v>
                </c:pt>
                <c:pt idx="117">
                  <c:v>1170</c:v>
                </c:pt>
                <c:pt idx="118">
                  <c:v>1180</c:v>
                </c:pt>
                <c:pt idx="119">
                  <c:v>1190</c:v>
                </c:pt>
                <c:pt idx="120">
                  <c:v>1200</c:v>
                </c:pt>
                <c:pt idx="121">
                  <c:v>1210</c:v>
                </c:pt>
                <c:pt idx="122">
                  <c:v>1220</c:v>
                </c:pt>
                <c:pt idx="123">
                  <c:v>1230</c:v>
                </c:pt>
                <c:pt idx="124">
                  <c:v>1240</c:v>
                </c:pt>
                <c:pt idx="125">
                  <c:v>1250</c:v>
                </c:pt>
                <c:pt idx="126">
                  <c:v>1260</c:v>
                </c:pt>
                <c:pt idx="127">
                  <c:v>1270</c:v>
                </c:pt>
                <c:pt idx="128">
                  <c:v>1280</c:v>
                </c:pt>
                <c:pt idx="129">
                  <c:v>1290</c:v>
                </c:pt>
                <c:pt idx="130">
                  <c:v>1300</c:v>
                </c:pt>
                <c:pt idx="131">
                  <c:v>1310</c:v>
                </c:pt>
                <c:pt idx="132">
                  <c:v>1320</c:v>
                </c:pt>
                <c:pt idx="133">
                  <c:v>1330</c:v>
                </c:pt>
                <c:pt idx="134">
                  <c:v>1340</c:v>
                </c:pt>
                <c:pt idx="135">
                  <c:v>1350</c:v>
                </c:pt>
                <c:pt idx="136">
                  <c:v>1360</c:v>
                </c:pt>
                <c:pt idx="137">
                  <c:v>1370</c:v>
                </c:pt>
                <c:pt idx="138">
                  <c:v>1380</c:v>
                </c:pt>
                <c:pt idx="139">
                  <c:v>1390</c:v>
                </c:pt>
                <c:pt idx="140">
                  <c:v>1400</c:v>
                </c:pt>
                <c:pt idx="141">
                  <c:v>1410</c:v>
                </c:pt>
                <c:pt idx="142">
                  <c:v>1420</c:v>
                </c:pt>
                <c:pt idx="143">
                  <c:v>1430</c:v>
                </c:pt>
                <c:pt idx="144">
                  <c:v>1440</c:v>
                </c:pt>
                <c:pt idx="145">
                  <c:v>1450</c:v>
                </c:pt>
                <c:pt idx="146">
                  <c:v>1460</c:v>
                </c:pt>
                <c:pt idx="147">
                  <c:v>1470</c:v>
                </c:pt>
                <c:pt idx="148">
                  <c:v>1480</c:v>
                </c:pt>
                <c:pt idx="149">
                  <c:v>1490</c:v>
                </c:pt>
                <c:pt idx="150">
                  <c:v>1500</c:v>
                </c:pt>
                <c:pt idx="151">
                  <c:v>1510</c:v>
                </c:pt>
                <c:pt idx="152">
                  <c:v>1520</c:v>
                </c:pt>
                <c:pt idx="153">
                  <c:v>1530</c:v>
                </c:pt>
                <c:pt idx="154">
                  <c:v>1540</c:v>
                </c:pt>
                <c:pt idx="155">
                  <c:v>1550</c:v>
                </c:pt>
                <c:pt idx="156">
                  <c:v>1560</c:v>
                </c:pt>
                <c:pt idx="157">
                  <c:v>1570</c:v>
                </c:pt>
                <c:pt idx="158">
                  <c:v>1580</c:v>
                </c:pt>
                <c:pt idx="159">
                  <c:v>1590</c:v>
                </c:pt>
                <c:pt idx="160">
                  <c:v>1600</c:v>
                </c:pt>
                <c:pt idx="161">
                  <c:v>1610</c:v>
                </c:pt>
                <c:pt idx="162">
                  <c:v>1620</c:v>
                </c:pt>
                <c:pt idx="163">
                  <c:v>1630</c:v>
                </c:pt>
                <c:pt idx="164">
                  <c:v>1640</c:v>
                </c:pt>
                <c:pt idx="165">
                  <c:v>1650</c:v>
                </c:pt>
                <c:pt idx="166">
                  <c:v>1660</c:v>
                </c:pt>
                <c:pt idx="167">
                  <c:v>1670</c:v>
                </c:pt>
                <c:pt idx="168">
                  <c:v>1680</c:v>
                </c:pt>
                <c:pt idx="169">
                  <c:v>1690</c:v>
                </c:pt>
                <c:pt idx="170">
                  <c:v>1700</c:v>
                </c:pt>
                <c:pt idx="171">
                  <c:v>1710</c:v>
                </c:pt>
                <c:pt idx="172">
                  <c:v>1720</c:v>
                </c:pt>
                <c:pt idx="173">
                  <c:v>1730</c:v>
                </c:pt>
                <c:pt idx="174">
                  <c:v>1740</c:v>
                </c:pt>
                <c:pt idx="175">
                  <c:v>1750</c:v>
                </c:pt>
                <c:pt idx="176">
                  <c:v>1760</c:v>
                </c:pt>
                <c:pt idx="177">
                  <c:v>1770</c:v>
                </c:pt>
                <c:pt idx="178">
                  <c:v>1780</c:v>
                </c:pt>
                <c:pt idx="179">
                  <c:v>1790</c:v>
                </c:pt>
                <c:pt idx="180">
                  <c:v>1800</c:v>
                </c:pt>
                <c:pt idx="181">
                  <c:v>1810</c:v>
                </c:pt>
                <c:pt idx="182">
                  <c:v>1820</c:v>
                </c:pt>
                <c:pt idx="183">
                  <c:v>1830</c:v>
                </c:pt>
                <c:pt idx="184">
                  <c:v>1840</c:v>
                </c:pt>
                <c:pt idx="185">
                  <c:v>1850</c:v>
                </c:pt>
                <c:pt idx="186">
                  <c:v>1860</c:v>
                </c:pt>
                <c:pt idx="187">
                  <c:v>1870</c:v>
                </c:pt>
                <c:pt idx="188">
                  <c:v>1880</c:v>
                </c:pt>
                <c:pt idx="189">
                  <c:v>1890</c:v>
                </c:pt>
                <c:pt idx="190">
                  <c:v>1900</c:v>
                </c:pt>
                <c:pt idx="191">
                  <c:v>1910</c:v>
                </c:pt>
                <c:pt idx="192">
                  <c:v>1920</c:v>
                </c:pt>
                <c:pt idx="193">
                  <c:v>1930</c:v>
                </c:pt>
                <c:pt idx="194">
                  <c:v>1940</c:v>
                </c:pt>
                <c:pt idx="195">
                  <c:v>1950</c:v>
                </c:pt>
                <c:pt idx="196">
                  <c:v>1960</c:v>
                </c:pt>
                <c:pt idx="197">
                  <c:v>1970</c:v>
                </c:pt>
                <c:pt idx="198">
                  <c:v>1980</c:v>
                </c:pt>
                <c:pt idx="199">
                  <c:v>1990</c:v>
                </c:pt>
                <c:pt idx="200">
                  <c:v>2000</c:v>
                </c:pt>
                <c:pt idx="201">
                  <c:v>2010</c:v>
                </c:pt>
                <c:pt idx="202">
                  <c:v>2020</c:v>
                </c:pt>
                <c:pt idx="203">
                  <c:v>2030</c:v>
                </c:pt>
                <c:pt idx="204">
                  <c:v>2040</c:v>
                </c:pt>
                <c:pt idx="205">
                  <c:v>2050</c:v>
                </c:pt>
                <c:pt idx="206">
                  <c:v>2060</c:v>
                </c:pt>
                <c:pt idx="207">
                  <c:v>2070</c:v>
                </c:pt>
                <c:pt idx="208">
                  <c:v>2080</c:v>
                </c:pt>
                <c:pt idx="209">
                  <c:v>2090</c:v>
                </c:pt>
                <c:pt idx="210">
                  <c:v>2100</c:v>
                </c:pt>
                <c:pt idx="211">
                  <c:v>2110</c:v>
                </c:pt>
                <c:pt idx="212">
                  <c:v>2120</c:v>
                </c:pt>
                <c:pt idx="213">
                  <c:v>2130</c:v>
                </c:pt>
                <c:pt idx="214">
                  <c:v>2140</c:v>
                </c:pt>
                <c:pt idx="215">
                  <c:v>2150</c:v>
                </c:pt>
                <c:pt idx="216">
                  <c:v>2160</c:v>
                </c:pt>
                <c:pt idx="217">
                  <c:v>2170</c:v>
                </c:pt>
                <c:pt idx="218">
                  <c:v>2180</c:v>
                </c:pt>
                <c:pt idx="219">
                  <c:v>2190</c:v>
                </c:pt>
                <c:pt idx="220">
                  <c:v>2200</c:v>
                </c:pt>
                <c:pt idx="221">
                  <c:v>2210</c:v>
                </c:pt>
                <c:pt idx="222">
                  <c:v>2220</c:v>
                </c:pt>
                <c:pt idx="223">
                  <c:v>2230</c:v>
                </c:pt>
                <c:pt idx="224">
                  <c:v>2240</c:v>
                </c:pt>
                <c:pt idx="225">
                  <c:v>2250</c:v>
                </c:pt>
                <c:pt idx="226">
                  <c:v>2260</c:v>
                </c:pt>
                <c:pt idx="227">
                  <c:v>2270</c:v>
                </c:pt>
                <c:pt idx="228">
                  <c:v>2280</c:v>
                </c:pt>
                <c:pt idx="229">
                  <c:v>2290</c:v>
                </c:pt>
                <c:pt idx="230">
                  <c:v>2300</c:v>
                </c:pt>
                <c:pt idx="231">
                  <c:v>2310</c:v>
                </c:pt>
                <c:pt idx="232">
                  <c:v>2320</c:v>
                </c:pt>
                <c:pt idx="233">
                  <c:v>2330</c:v>
                </c:pt>
                <c:pt idx="234">
                  <c:v>2340</c:v>
                </c:pt>
                <c:pt idx="235">
                  <c:v>2350</c:v>
                </c:pt>
                <c:pt idx="236">
                  <c:v>2360</c:v>
                </c:pt>
                <c:pt idx="237">
                  <c:v>2370</c:v>
                </c:pt>
                <c:pt idx="238">
                  <c:v>2380</c:v>
                </c:pt>
                <c:pt idx="239">
                  <c:v>2390</c:v>
                </c:pt>
                <c:pt idx="240">
                  <c:v>2400</c:v>
                </c:pt>
                <c:pt idx="241">
                  <c:v>2410</c:v>
                </c:pt>
                <c:pt idx="242">
                  <c:v>2420</c:v>
                </c:pt>
                <c:pt idx="243">
                  <c:v>2430</c:v>
                </c:pt>
                <c:pt idx="244">
                  <c:v>2440</c:v>
                </c:pt>
                <c:pt idx="245">
                  <c:v>2450</c:v>
                </c:pt>
                <c:pt idx="246">
                  <c:v>2460</c:v>
                </c:pt>
                <c:pt idx="247">
                  <c:v>2470</c:v>
                </c:pt>
                <c:pt idx="248">
                  <c:v>2480</c:v>
                </c:pt>
                <c:pt idx="249">
                  <c:v>2490</c:v>
                </c:pt>
                <c:pt idx="250">
                  <c:v>2500</c:v>
                </c:pt>
                <c:pt idx="251">
                  <c:v>2510</c:v>
                </c:pt>
                <c:pt idx="252">
                  <c:v>2520</c:v>
                </c:pt>
                <c:pt idx="253">
                  <c:v>2530</c:v>
                </c:pt>
                <c:pt idx="254">
                  <c:v>2540</c:v>
                </c:pt>
                <c:pt idx="255">
                  <c:v>2550</c:v>
                </c:pt>
                <c:pt idx="256">
                  <c:v>2560</c:v>
                </c:pt>
                <c:pt idx="257">
                  <c:v>2570</c:v>
                </c:pt>
                <c:pt idx="258">
                  <c:v>2580</c:v>
                </c:pt>
                <c:pt idx="259">
                  <c:v>2590</c:v>
                </c:pt>
                <c:pt idx="260">
                  <c:v>2600</c:v>
                </c:pt>
                <c:pt idx="261">
                  <c:v>2610</c:v>
                </c:pt>
                <c:pt idx="262">
                  <c:v>2620</c:v>
                </c:pt>
                <c:pt idx="263">
                  <c:v>2630</c:v>
                </c:pt>
                <c:pt idx="264">
                  <c:v>2640</c:v>
                </c:pt>
                <c:pt idx="265">
                  <c:v>2650</c:v>
                </c:pt>
                <c:pt idx="266">
                  <c:v>2660</c:v>
                </c:pt>
                <c:pt idx="267">
                  <c:v>2670</c:v>
                </c:pt>
                <c:pt idx="268">
                  <c:v>2680</c:v>
                </c:pt>
                <c:pt idx="269">
                  <c:v>2690</c:v>
                </c:pt>
                <c:pt idx="270">
                  <c:v>2700</c:v>
                </c:pt>
                <c:pt idx="271">
                  <c:v>2710</c:v>
                </c:pt>
                <c:pt idx="272">
                  <c:v>2720</c:v>
                </c:pt>
                <c:pt idx="273">
                  <c:v>2730</c:v>
                </c:pt>
                <c:pt idx="274">
                  <c:v>2740</c:v>
                </c:pt>
                <c:pt idx="275">
                  <c:v>2750</c:v>
                </c:pt>
                <c:pt idx="276">
                  <c:v>2760</c:v>
                </c:pt>
                <c:pt idx="277">
                  <c:v>2770</c:v>
                </c:pt>
                <c:pt idx="278">
                  <c:v>2780</c:v>
                </c:pt>
                <c:pt idx="279">
                  <c:v>2790</c:v>
                </c:pt>
                <c:pt idx="280">
                  <c:v>2800</c:v>
                </c:pt>
                <c:pt idx="281">
                  <c:v>2810</c:v>
                </c:pt>
                <c:pt idx="282">
                  <c:v>2820</c:v>
                </c:pt>
                <c:pt idx="283">
                  <c:v>2830</c:v>
                </c:pt>
                <c:pt idx="284">
                  <c:v>2840</c:v>
                </c:pt>
                <c:pt idx="285">
                  <c:v>2850</c:v>
                </c:pt>
                <c:pt idx="286">
                  <c:v>2860</c:v>
                </c:pt>
                <c:pt idx="287">
                  <c:v>2870</c:v>
                </c:pt>
                <c:pt idx="288">
                  <c:v>2880</c:v>
                </c:pt>
                <c:pt idx="289">
                  <c:v>2890</c:v>
                </c:pt>
                <c:pt idx="290">
                  <c:v>2900</c:v>
                </c:pt>
                <c:pt idx="291">
                  <c:v>2910</c:v>
                </c:pt>
                <c:pt idx="292">
                  <c:v>2920</c:v>
                </c:pt>
                <c:pt idx="293">
                  <c:v>2930</c:v>
                </c:pt>
                <c:pt idx="294">
                  <c:v>2940</c:v>
                </c:pt>
                <c:pt idx="295">
                  <c:v>2950</c:v>
                </c:pt>
                <c:pt idx="296">
                  <c:v>2960</c:v>
                </c:pt>
                <c:pt idx="297">
                  <c:v>2970</c:v>
                </c:pt>
                <c:pt idx="298">
                  <c:v>2980</c:v>
                </c:pt>
                <c:pt idx="299">
                  <c:v>2990</c:v>
                </c:pt>
                <c:pt idx="300">
                  <c:v>3000</c:v>
                </c:pt>
                <c:pt idx="301">
                  <c:v>3010</c:v>
                </c:pt>
                <c:pt idx="302">
                  <c:v>3020</c:v>
                </c:pt>
                <c:pt idx="303">
                  <c:v>3030</c:v>
                </c:pt>
                <c:pt idx="304">
                  <c:v>3040</c:v>
                </c:pt>
                <c:pt idx="305">
                  <c:v>3050</c:v>
                </c:pt>
                <c:pt idx="306">
                  <c:v>3060</c:v>
                </c:pt>
                <c:pt idx="307">
                  <c:v>3070</c:v>
                </c:pt>
                <c:pt idx="308">
                  <c:v>3080</c:v>
                </c:pt>
                <c:pt idx="309">
                  <c:v>3090</c:v>
                </c:pt>
                <c:pt idx="310">
                  <c:v>3100</c:v>
                </c:pt>
                <c:pt idx="311">
                  <c:v>3110</c:v>
                </c:pt>
                <c:pt idx="312">
                  <c:v>3120</c:v>
                </c:pt>
                <c:pt idx="313">
                  <c:v>3130</c:v>
                </c:pt>
                <c:pt idx="314">
                  <c:v>3140</c:v>
                </c:pt>
                <c:pt idx="315">
                  <c:v>3150</c:v>
                </c:pt>
                <c:pt idx="316">
                  <c:v>3160</c:v>
                </c:pt>
                <c:pt idx="317">
                  <c:v>3170</c:v>
                </c:pt>
                <c:pt idx="318">
                  <c:v>3180</c:v>
                </c:pt>
                <c:pt idx="319">
                  <c:v>3190</c:v>
                </c:pt>
                <c:pt idx="320">
                  <c:v>3200</c:v>
                </c:pt>
                <c:pt idx="321">
                  <c:v>3210</c:v>
                </c:pt>
                <c:pt idx="322">
                  <c:v>3220</c:v>
                </c:pt>
                <c:pt idx="323">
                  <c:v>3230</c:v>
                </c:pt>
                <c:pt idx="324">
                  <c:v>3240</c:v>
                </c:pt>
                <c:pt idx="325">
                  <c:v>3250</c:v>
                </c:pt>
                <c:pt idx="326">
                  <c:v>3260</c:v>
                </c:pt>
                <c:pt idx="327">
                  <c:v>3270</c:v>
                </c:pt>
                <c:pt idx="328">
                  <c:v>3280</c:v>
                </c:pt>
                <c:pt idx="329">
                  <c:v>3290</c:v>
                </c:pt>
                <c:pt idx="330">
                  <c:v>3300</c:v>
                </c:pt>
                <c:pt idx="331">
                  <c:v>3310</c:v>
                </c:pt>
                <c:pt idx="332">
                  <c:v>3320</c:v>
                </c:pt>
                <c:pt idx="333">
                  <c:v>3330</c:v>
                </c:pt>
                <c:pt idx="334">
                  <c:v>3340</c:v>
                </c:pt>
                <c:pt idx="335">
                  <c:v>3350</c:v>
                </c:pt>
                <c:pt idx="336">
                  <c:v>3360</c:v>
                </c:pt>
                <c:pt idx="337">
                  <c:v>3370</c:v>
                </c:pt>
                <c:pt idx="338">
                  <c:v>3380</c:v>
                </c:pt>
                <c:pt idx="339">
                  <c:v>3390</c:v>
                </c:pt>
                <c:pt idx="340">
                  <c:v>3400</c:v>
                </c:pt>
                <c:pt idx="341">
                  <c:v>3410</c:v>
                </c:pt>
                <c:pt idx="342">
                  <c:v>3420</c:v>
                </c:pt>
                <c:pt idx="343">
                  <c:v>3430</c:v>
                </c:pt>
                <c:pt idx="344">
                  <c:v>3440</c:v>
                </c:pt>
                <c:pt idx="345">
                  <c:v>3450</c:v>
                </c:pt>
                <c:pt idx="346">
                  <c:v>3460</c:v>
                </c:pt>
                <c:pt idx="347">
                  <c:v>3470</c:v>
                </c:pt>
                <c:pt idx="348">
                  <c:v>3480</c:v>
                </c:pt>
                <c:pt idx="349">
                  <c:v>3490</c:v>
                </c:pt>
                <c:pt idx="350">
                  <c:v>3500</c:v>
                </c:pt>
                <c:pt idx="351">
                  <c:v>3510</c:v>
                </c:pt>
                <c:pt idx="352">
                  <c:v>3520</c:v>
                </c:pt>
                <c:pt idx="353">
                  <c:v>3530</c:v>
                </c:pt>
                <c:pt idx="354">
                  <c:v>3540</c:v>
                </c:pt>
                <c:pt idx="355">
                  <c:v>3550</c:v>
                </c:pt>
                <c:pt idx="356">
                  <c:v>3560</c:v>
                </c:pt>
                <c:pt idx="357">
                  <c:v>3570</c:v>
                </c:pt>
                <c:pt idx="358">
                  <c:v>3580</c:v>
                </c:pt>
                <c:pt idx="359">
                  <c:v>3590</c:v>
                </c:pt>
                <c:pt idx="360">
                  <c:v>3600</c:v>
                </c:pt>
                <c:pt idx="361">
                  <c:v>3610</c:v>
                </c:pt>
                <c:pt idx="362">
                  <c:v>3620</c:v>
                </c:pt>
                <c:pt idx="363">
                  <c:v>3630</c:v>
                </c:pt>
                <c:pt idx="364">
                  <c:v>3640</c:v>
                </c:pt>
                <c:pt idx="365">
                  <c:v>3650</c:v>
                </c:pt>
                <c:pt idx="366">
                  <c:v>3660</c:v>
                </c:pt>
                <c:pt idx="367">
                  <c:v>3670</c:v>
                </c:pt>
                <c:pt idx="368">
                  <c:v>3680</c:v>
                </c:pt>
                <c:pt idx="369">
                  <c:v>3690</c:v>
                </c:pt>
                <c:pt idx="370">
                  <c:v>3700</c:v>
                </c:pt>
                <c:pt idx="371">
                  <c:v>3710</c:v>
                </c:pt>
                <c:pt idx="372">
                  <c:v>3720</c:v>
                </c:pt>
                <c:pt idx="373">
                  <c:v>3730</c:v>
                </c:pt>
                <c:pt idx="374">
                  <c:v>3740</c:v>
                </c:pt>
                <c:pt idx="375">
                  <c:v>3750</c:v>
                </c:pt>
                <c:pt idx="376">
                  <c:v>3760</c:v>
                </c:pt>
                <c:pt idx="377">
                  <c:v>3770</c:v>
                </c:pt>
                <c:pt idx="378">
                  <c:v>3780</c:v>
                </c:pt>
                <c:pt idx="379">
                  <c:v>3790</c:v>
                </c:pt>
                <c:pt idx="380">
                  <c:v>3800</c:v>
                </c:pt>
                <c:pt idx="381">
                  <c:v>3810</c:v>
                </c:pt>
                <c:pt idx="382">
                  <c:v>3820</c:v>
                </c:pt>
                <c:pt idx="383">
                  <c:v>3830</c:v>
                </c:pt>
                <c:pt idx="384">
                  <c:v>3840</c:v>
                </c:pt>
                <c:pt idx="385">
                  <c:v>3850</c:v>
                </c:pt>
                <c:pt idx="386">
                  <c:v>3860</c:v>
                </c:pt>
                <c:pt idx="387">
                  <c:v>3870</c:v>
                </c:pt>
                <c:pt idx="388">
                  <c:v>3880</c:v>
                </c:pt>
                <c:pt idx="389">
                  <c:v>3890</c:v>
                </c:pt>
                <c:pt idx="390">
                  <c:v>3900</c:v>
                </c:pt>
                <c:pt idx="391">
                  <c:v>3910</c:v>
                </c:pt>
                <c:pt idx="392">
                  <c:v>3920</c:v>
                </c:pt>
                <c:pt idx="393">
                  <c:v>3930</c:v>
                </c:pt>
                <c:pt idx="394">
                  <c:v>3940</c:v>
                </c:pt>
                <c:pt idx="395">
                  <c:v>3950</c:v>
                </c:pt>
                <c:pt idx="396">
                  <c:v>3960</c:v>
                </c:pt>
                <c:pt idx="397">
                  <c:v>3970</c:v>
                </c:pt>
                <c:pt idx="398">
                  <c:v>3980</c:v>
                </c:pt>
                <c:pt idx="399">
                  <c:v>3990</c:v>
                </c:pt>
                <c:pt idx="400">
                  <c:v>4000</c:v>
                </c:pt>
                <c:pt idx="401">
                  <c:v>4010</c:v>
                </c:pt>
                <c:pt idx="402">
                  <c:v>4020</c:v>
                </c:pt>
                <c:pt idx="403">
                  <c:v>4030</c:v>
                </c:pt>
                <c:pt idx="404">
                  <c:v>4040</c:v>
                </c:pt>
                <c:pt idx="405">
                  <c:v>4050</c:v>
                </c:pt>
                <c:pt idx="406">
                  <c:v>4060</c:v>
                </c:pt>
                <c:pt idx="407">
                  <c:v>4070</c:v>
                </c:pt>
                <c:pt idx="408">
                  <c:v>4080</c:v>
                </c:pt>
                <c:pt idx="409">
                  <c:v>4090</c:v>
                </c:pt>
                <c:pt idx="410">
                  <c:v>4100</c:v>
                </c:pt>
              </c:numCache>
            </c:numRef>
          </c:xVal>
          <c:yVal>
            <c:numRef>
              <c:f>maps!$C$75:$C$485</c:f>
              <c:numCache>
                <c:formatCode>General</c:formatCode>
                <c:ptCount val="4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1.5</c:v>
                </c:pt>
                <c:pt idx="4">
                  <c:v>3</c:v>
                </c:pt>
                <c:pt idx="5">
                  <c:v>1.5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0.4</c:v>
                </c:pt>
                <c:pt idx="11">
                  <c:v>0.3</c:v>
                </c:pt>
                <c:pt idx="12">
                  <c:v>0.2</c:v>
                </c:pt>
                <c:pt idx="13">
                  <c:v>0.1</c:v>
                </c:pt>
                <c:pt idx="14">
                  <c:v>0</c:v>
                </c:pt>
                <c:pt idx="15">
                  <c:v>-0.1</c:v>
                </c:pt>
                <c:pt idx="16">
                  <c:v>-0.1</c:v>
                </c:pt>
                <c:pt idx="17">
                  <c:v>0</c:v>
                </c:pt>
                <c:pt idx="18">
                  <c:v>0.1</c:v>
                </c:pt>
                <c:pt idx="19">
                  <c:v>0.2</c:v>
                </c:pt>
                <c:pt idx="20">
                  <c:v>0.3</c:v>
                </c:pt>
                <c:pt idx="21">
                  <c:v>0.4</c:v>
                </c:pt>
                <c:pt idx="22">
                  <c:v>0.4</c:v>
                </c:pt>
                <c:pt idx="23">
                  <c:v>0.4</c:v>
                </c:pt>
                <c:pt idx="24">
                  <c:v>0.35</c:v>
                </c:pt>
                <c:pt idx="25">
                  <c:v>0.3</c:v>
                </c:pt>
                <c:pt idx="26">
                  <c:v>0.3</c:v>
                </c:pt>
                <c:pt idx="27">
                  <c:v>0.3</c:v>
                </c:pt>
                <c:pt idx="28">
                  <c:v>0.3</c:v>
                </c:pt>
                <c:pt idx="29">
                  <c:v>0.3</c:v>
                </c:pt>
                <c:pt idx="30">
                  <c:v>0.3</c:v>
                </c:pt>
                <c:pt idx="31">
                  <c:v>0.4</c:v>
                </c:pt>
                <c:pt idx="32">
                  <c:v>0.5</c:v>
                </c:pt>
                <c:pt idx="33">
                  <c:v>0.5</c:v>
                </c:pt>
                <c:pt idx="34">
                  <c:v>0.5</c:v>
                </c:pt>
                <c:pt idx="35">
                  <c:v>0.5</c:v>
                </c:pt>
                <c:pt idx="36">
                  <c:v>0.5</c:v>
                </c:pt>
                <c:pt idx="37">
                  <c:v>0.5</c:v>
                </c:pt>
                <c:pt idx="38">
                  <c:v>0.5</c:v>
                </c:pt>
                <c:pt idx="39">
                  <c:v>0.5</c:v>
                </c:pt>
                <c:pt idx="40">
                  <c:v>0.5</c:v>
                </c:pt>
                <c:pt idx="41">
                  <c:v>0.5</c:v>
                </c:pt>
                <c:pt idx="42">
                  <c:v>0.5</c:v>
                </c:pt>
                <c:pt idx="43">
                  <c:v>0.5</c:v>
                </c:pt>
                <c:pt idx="44">
                  <c:v>0.5</c:v>
                </c:pt>
                <c:pt idx="45">
                  <c:v>0.5</c:v>
                </c:pt>
                <c:pt idx="46">
                  <c:v>0.5</c:v>
                </c:pt>
                <c:pt idx="47">
                  <c:v>0.5</c:v>
                </c:pt>
                <c:pt idx="48">
                  <c:v>0.6</c:v>
                </c:pt>
                <c:pt idx="49">
                  <c:v>0.65</c:v>
                </c:pt>
                <c:pt idx="50">
                  <c:v>0.7</c:v>
                </c:pt>
                <c:pt idx="51">
                  <c:v>0.72</c:v>
                </c:pt>
                <c:pt idx="52">
                  <c:v>0.74</c:v>
                </c:pt>
                <c:pt idx="53">
                  <c:v>0.75</c:v>
                </c:pt>
                <c:pt idx="54">
                  <c:v>0.76</c:v>
                </c:pt>
                <c:pt idx="55">
                  <c:v>0.76</c:v>
                </c:pt>
                <c:pt idx="56">
                  <c:v>0.76</c:v>
                </c:pt>
                <c:pt idx="57">
                  <c:v>0.76</c:v>
                </c:pt>
                <c:pt idx="58">
                  <c:v>0.76</c:v>
                </c:pt>
                <c:pt idx="59">
                  <c:v>0.76</c:v>
                </c:pt>
                <c:pt idx="60">
                  <c:v>0.76</c:v>
                </c:pt>
                <c:pt idx="61">
                  <c:v>0.76</c:v>
                </c:pt>
                <c:pt idx="62">
                  <c:v>0.76</c:v>
                </c:pt>
                <c:pt idx="63">
                  <c:v>0.76</c:v>
                </c:pt>
                <c:pt idx="64">
                  <c:v>0.76</c:v>
                </c:pt>
                <c:pt idx="65">
                  <c:v>0.76</c:v>
                </c:pt>
                <c:pt idx="66">
                  <c:v>0.76</c:v>
                </c:pt>
                <c:pt idx="67">
                  <c:v>0.76</c:v>
                </c:pt>
                <c:pt idx="68">
                  <c:v>0.76</c:v>
                </c:pt>
                <c:pt idx="69">
                  <c:v>0.76</c:v>
                </c:pt>
                <c:pt idx="70">
                  <c:v>0.76</c:v>
                </c:pt>
                <c:pt idx="71">
                  <c:v>0.76</c:v>
                </c:pt>
                <c:pt idx="72">
                  <c:v>0.76</c:v>
                </c:pt>
                <c:pt idx="73">
                  <c:v>0.76</c:v>
                </c:pt>
                <c:pt idx="74">
                  <c:v>0.77</c:v>
                </c:pt>
                <c:pt idx="75">
                  <c:v>0.78</c:v>
                </c:pt>
                <c:pt idx="76">
                  <c:v>0.79</c:v>
                </c:pt>
                <c:pt idx="77">
                  <c:v>0.8</c:v>
                </c:pt>
                <c:pt idx="78">
                  <c:v>0.82</c:v>
                </c:pt>
                <c:pt idx="79">
                  <c:v>0.8</c:v>
                </c:pt>
                <c:pt idx="80">
                  <c:v>0.85</c:v>
                </c:pt>
                <c:pt idx="81">
                  <c:v>0.9</c:v>
                </c:pt>
                <c:pt idx="82">
                  <c:v>0.95</c:v>
                </c:pt>
                <c:pt idx="83">
                  <c:v>1</c:v>
                </c:pt>
                <c:pt idx="84">
                  <c:v>1.1000000000000001</c:v>
                </c:pt>
                <c:pt idx="85">
                  <c:v>1.1000000000000001</c:v>
                </c:pt>
                <c:pt idx="86">
                  <c:v>1.05</c:v>
                </c:pt>
                <c:pt idx="87">
                  <c:v>1.05</c:v>
                </c:pt>
                <c:pt idx="88">
                  <c:v>1.05</c:v>
                </c:pt>
                <c:pt idx="89">
                  <c:v>1.05</c:v>
                </c:pt>
                <c:pt idx="90">
                  <c:v>1.05</c:v>
                </c:pt>
                <c:pt idx="91">
                  <c:v>1.05</c:v>
                </c:pt>
                <c:pt idx="92">
                  <c:v>1.05</c:v>
                </c:pt>
                <c:pt idx="93">
                  <c:v>1.05</c:v>
                </c:pt>
                <c:pt idx="94">
                  <c:v>1.05</c:v>
                </c:pt>
                <c:pt idx="95">
                  <c:v>1.05</c:v>
                </c:pt>
                <c:pt idx="96">
                  <c:v>1.02</c:v>
                </c:pt>
                <c:pt idx="97">
                  <c:v>1.04</c:v>
                </c:pt>
                <c:pt idx="98">
                  <c:v>1.06</c:v>
                </c:pt>
                <c:pt idx="99">
                  <c:v>1.08</c:v>
                </c:pt>
                <c:pt idx="100">
                  <c:v>1.1000000000000001</c:v>
                </c:pt>
                <c:pt idx="101">
                  <c:v>1.1200000000000001</c:v>
                </c:pt>
                <c:pt idx="102">
                  <c:v>1.1399999999999999</c:v>
                </c:pt>
                <c:pt idx="103">
                  <c:v>1.1599999999999999</c:v>
                </c:pt>
                <c:pt idx="104">
                  <c:v>1.18</c:v>
                </c:pt>
                <c:pt idx="105">
                  <c:v>1.2</c:v>
                </c:pt>
                <c:pt idx="106">
                  <c:v>1.22</c:v>
                </c:pt>
                <c:pt idx="107">
                  <c:v>1.24</c:v>
                </c:pt>
                <c:pt idx="108">
                  <c:v>1.26</c:v>
                </c:pt>
                <c:pt idx="109">
                  <c:v>1.28</c:v>
                </c:pt>
                <c:pt idx="110">
                  <c:v>1.3</c:v>
                </c:pt>
                <c:pt idx="111">
                  <c:v>1.32</c:v>
                </c:pt>
                <c:pt idx="112">
                  <c:v>1.34</c:v>
                </c:pt>
                <c:pt idx="113">
                  <c:v>1.36</c:v>
                </c:pt>
                <c:pt idx="114">
                  <c:v>1.38</c:v>
                </c:pt>
                <c:pt idx="115">
                  <c:v>1.4</c:v>
                </c:pt>
                <c:pt idx="116">
                  <c:v>1.42</c:v>
                </c:pt>
                <c:pt idx="117">
                  <c:v>1.44</c:v>
                </c:pt>
                <c:pt idx="118">
                  <c:v>1.46</c:v>
                </c:pt>
                <c:pt idx="119">
                  <c:v>1.48</c:v>
                </c:pt>
                <c:pt idx="120">
                  <c:v>1.5</c:v>
                </c:pt>
                <c:pt idx="121">
                  <c:v>1.52</c:v>
                </c:pt>
                <c:pt idx="122">
                  <c:v>1.54</c:v>
                </c:pt>
                <c:pt idx="123">
                  <c:v>1.56</c:v>
                </c:pt>
                <c:pt idx="124">
                  <c:v>1.58</c:v>
                </c:pt>
                <c:pt idx="125">
                  <c:v>1.6</c:v>
                </c:pt>
                <c:pt idx="126">
                  <c:v>1.62</c:v>
                </c:pt>
                <c:pt idx="127">
                  <c:v>1.64</c:v>
                </c:pt>
                <c:pt idx="128">
                  <c:v>1.66</c:v>
                </c:pt>
                <c:pt idx="129">
                  <c:v>1.68</c:v>
                </c:pt>
                <c:pt idx="130">
                  <c:v>1.7</c:v>
                </c:pt>
                <c:pt idx="131">
                  <c:v>1.72</c:v>
                </c:pt>
                <c:pt idx="132">
                  <c:v>1.74</c:v>
                </c:pt>
                <c:pt idx="133">
                  <c:v>1.76</c:v>
                </c:pt>
                <c:pt idx="134">
                  <c:v>1.78</c:v>
                </c:pt>
                <c:pt idx="135">
                  <c:v>1.8</c:v>
                </c:pt>
                <c:pt idx="136">
                  <c:v>1.82</c:v>
                </c:pt>
                <c:pt idx="137">
                  <c:v>1.84</c:v>
                </c:pt>
                <c:pt idx="138">
                  <c:v>1.86</c:v>
                </c:pt>
                <c:pt idx="139">
                  <c:v>1.88</c:v>
                </c:pt>
                <c:pt idx="140">
                  <c:v>1.905</c:v>
                </c:pt>
                <c:pt idx="141">
                  <c:v>1.93</c:v>
                </c:pt>
                <c:pt idx="142">
                  <c:v>1.9550000000000001</c:v>
                </c:pt>
                <c:pt idx="143">
                  <c:v>1.9750000000000001</c:v>
                </c:pt>
                <c:pt idx="144">
                  <c:v>1.99</c:v>
                </c:pt>
                <c:pt idx="145">
                  <c:v>2</c:v>
                </c:pt>
                <c:pt idx="146">
                  <c:v>2.0049999999999999</c:v>
                </c:pt>
                <c:pt idx="147">
                  <c:v>2.0099999999999998</c:v>
                </c:pt>
                <c:pt idx="148">
                  <c:v>2.0150000000000001</c:v>
                </c:pt>
                <c:pt idx="149">
                  <c:v>2.0099999999999998</c:v>
                </c:pt>
                <c:pt idx="150">
                  <c:v>2.0049999999999999</c:v>
                </c:pt>
                <c:pt idx="151">
                  <c:v>2</c:v>
                </c:pt>
                <c:pt idx="152">
                  <c:v>1.9950000000000001</c:v>
                </c:pt>
                <c:pt idx="153">
                  <c:v>1.99</c:v>
                </c:pt>
                <c:pt idx="154">
                  <c:v>1.9850000000000001</c:v>
                </c:pt>
                <c:pt idx="155">
                  <c:v>1.98</c:v>
                </c:pt>
                <c:pt idx="156">
                  <c:v>1.9750000000000001</c:v>
                </c:pt>
                <c:pt idx="157">
                  <c:v>1.97</c:v>
                </c:pt>
                <c:pt idx="158">
                  <c:v>1.9650000000000001</c:v>
                </c:pt>
                <c:pt idx="159">
                  <c:v>1.96</c:v>
                </c:pt>
                <c:pt idx="160">
                  <c:v>1.9550000000000001</c:v>
                </c:pt>
                <c:pt idx="161">
                  <c:v>1.95</c:v>
                </c:pt>
                <c:pt idx="162">
                  <c:v>1.9450000000000001</c:v>
                </c:pt>
                <c:pt idx="163">
                  <c:v>1.94</c:v>
                </c:pt>
                <c:pt idx="164">
                  <c:v>1.9350000000000001</c:v>
                </c:pt>
                <c:pt idx="165">
                  <c:v>1.93</c:v>
                </c:pt>
                <c:pt idx="166">
                  <c:v>1.925</c:v>
                </c:pt>
                <c:pt idx="167">
                  <c:v>1.92</c:v>
                </c:pt>
                <c:pt idx="168">
                  <c:v>1.915</c:v>
                </c:pt>
                <c:pt idx="169">
                  <c:v>1.91</c:v>
                </c:pt>
                <c:pt idx="170">
                  <c:v>1.905</c:v>
                </c:pt>
                <c:pt idx="171">
                  <c:v>1.9</c:v>
                </c:pt>
                <c:pt idx="172">
                  <c:v>1.895</c:v>
                </c:pt>
                <c:pt idx="173">
                  <c:v>1.89</c:v>
                </c:pt>
                <c:pt idx="174">
                  <c:v>1.885</c:v>
                </c:pt>
                <c:pt idx="175">
                  <c:v>1.88</c:v>
                </c:pt>
                <c:pt idx="176">
                  <c:v>1.875</c:v>
                </c:pt>
                <c:pt idx="177">
                  <c:v>1.87</c:v>
                </c:pt>
                <c:pt idx="178">
                  <c:v>1.865</c:v>
                </c:pt>
                <c:pt idx="179">
                  <c:v>1.86</c:v>
                </c:pt>
                <c:pt idx="180">
                  <c:v>1.85</c:v>
                </c:pt>
                <c:pt idx="181">
                  <c:v>1.84</c:v>
                </c:pt>
                <c:pt idx="182">
                  <c:v>1.83</c:v>
                </c:pt>
                <c:pt idx="183">
                  <c:v>1.82</c:v>
                </c:pt>
                <c:pt idx="184">
                  <c:v>1.81</c:v>
                </c:pt>
                <c:pt idx="185">
                  <c:v>1.8</c:v>
                </c:pt>
                <c:pt idx="186">
                  <c:v>1.79</c:v>
                </c:pt>
                <c:pt idx="187">
                  <c:v>1.7749999999999999</c:v>
                </c:pt>
                <c:pt idx="188">
                  <c:v>1.76</c:v>
                </c:pt>
                <c:pt idx="189">
                  <c:v>1.7450000000000001</c:v>
                </c:pt>
                <c:pt idx="190">
                  <c:v>1.73</c:v>
                </c:pt>
                <c:pt idx="191">
                  <c:v>1.7150000000000001</c:v>
                </c:pt>
                <c:pt idx="192">
                  <c:v>1.7</c:v>
                </c:pt>
                <c:pt idx="193">
                  <c:v>1.6850000000000001</c:v>
                </c:pt>
                <c:pt idx="194">
                  <c:v>1.67</c:v>
                </c:pt>
                <c:pt idx="195">
                  <c:v>1.655</c:v>
                </c:pt>
                <c:pt idx="196">
                  <c:v>1.64</c:v>
                </c:pt>
                <c:pt idx="197">
                  <c:v>1.63</c:v>
                </c:pt>
                <c:pt idx="198">
                  <c:v>1.62</c:v>
                </c:pt>
                <c:pt idx="199">
                  <c:v>1.61</c:v>
                </c:pt>
                <c:pt idx="200">
                  <c:v>1.6</c:v>
                </c:pt>
                <c:pt idx="201">
                  <c:v>1.59</c:v>
                </c:pt>
                <c:pt idx="202">
                  <c:v>1.58</c:v>
                </c:pt>
                <c:pt idx="203">
                  <c:v>1.57</c:v>
                </c:pt>
                <c:pt idx="204">
                  <c:v>1.56</c:v>
                </c:pt>
                <c:pt idx="205">
                  <c:v>1.55</c:v>
                </c:pt>
                <c:pt idx="206">
                  <c:v>1.54</c:v>
                </c:pt>
                <c:pt idx="207">
                  <c:v>1.53</c:v>
                </c:pt>
                <c:pt idx="208">
                  <c:v>1.52</c:v>
                </c:pt>
                <c:pt idx="209">
                  <c:v>1.51</c:v>
                </c:pt>
                <c:pt idx="210">
                  <c:v>1.5</c:v>
                </c:pt>
                <c:pt idx="211">
                  <c:v>1.49</c:v>
                </c:pt>
                <c:pt idx="212">
                  <c:v>1.48</c:v>
                </c:pt>
                <c:pt idx="213">
                  <c:v>1.47</c:v>
                </c:pt>
                <c:pt idx="214">
                  <c:v>1.46</c:v>
                </c:pt>
                <c:pt idx="215">
                  <c:v>1.45</c:v>
                </c:pt>
                <c:pt idx="216">
                  <c:v>1.44</c:v>
                </c:pt>
                <c:pt idx="217">
                  <c:v>1.43</c:v>
                </c:pt>
                <c:pt idx="218">
                  <c:v>1.42</c:v>
                </c:pt>
                <c:pt idx="219">
                  <c:v>1.41</c:v>
                </c:pt>
                <c:pt idx="220">
                  <c:v>1.4</c:v>
                </c:pt>
                <c:pt idx="221">
                  <c:v>1.3900000000000099</c:v>
                </c:pt>
                <c:pt idx="222">
                  <c:v>1.38</c:v>
                </c:pt>
                <c:pt idx="223">
                  <c:v>1.3700000000000101</c:v>
                </c:pt>
                <c:pt idx="224">
                  <c:v>1.3600000000000101</c:v>
                </c:pt>
                <c:pt idx="225">
                  <c:v>1.34</c:v>
                </c:pt>
                <c:pt idx="226">
                  <c:v>1.32</c:v>
                </c:pt>
                <c:pt idx="227">
                  <c:v>1.3</c:v>
                </c:pt>
                <c:pt idx="228">
                  <c:v>1.28</c:v>
                </c:pt>
                <c:pt idx="229">
                  <c:v>1.26</c:v>
                </c:pt>
                <c:pt idx="230">
                  <c:v>1.24</c:v>
                </c:pt>
                <c:pt idx="231">
                  <c:v>1.22</c:v>
                </c:pt>
                <c:pt idx="232">
                  <c:v>1.2</c:v>
                </c:pt>
                <c:pt idx="233">
                  <c:v>1.1499999999999999</c:v>
                </c:pt>
                <c:pt idx="234">
                  <c:v>1.1000000000000001</c:v>
                </c:pt>
                <c:pt idx="235">
                  <c:v>1.0900000000000001</c:v>
                </c:pt>
                <c:pt idx="236">
                  <c:v>1.1000000000000001</c:v>
                </c:pt>
                <c:pt idx="237">
                  <c:v>1.0900000000000001</c:v>
                </c:pt>
                <c:pt idx="238">
                  <c:v>1.08</c:v>
                </c:pt>
                <c:pt idx="239">
                  <c:v>1.0900000000000001</c:v>
                </c:pt>
                <c:pt idx="240">
                  <c:v>1.08</c:v>
                </c:pt>
                <c:pt idx="241">
                  <c:v>1.08</c:v>
                </c:pt>
                <c:pt idx="242">
                  <c:v>1.08</c:v>
                </c:pt>
                <c:pt idx="243">
                  <c:v>1.08</c:v>
                </c:pt>
                <c:pt idx="244">
                  <c:v>1.0900000000000001</c:v>
                </c:pt>
                <c:pt idx="245">
                  <c:v>1.1000000000000001</c:v>
                </c:pt>
                <c:pt idx="246">
                  <c:v>1.1000000000000001</c:v>
                </c:pt>
                <c:pt idx="247">
                  <c:v>1.1000000000000001</c:v>
                </c:pt>
                <c:pt idx="248">
                  <c:v>1.1000000000000001</c:v>
                </c:pt>
                <c:pt idx="249">
                  <c:v>1.1000000000000001</c:v>
                </c:pt>
                <c:pt idx="250">
                  <c:v>1.1000000000000001</c:v>
                </c:pt>
                <c:pt idx="251">
                  <c:v>1.1000000000000001</c:v>
                </c:pt>
                <c:pt idx="252">
                  <c:v>1.1000000000000001</c:v>
                </c:pt>
                <c:pt idx="253">
                  <c:v>1.1000000000000001</c:v>
                </c:pt>
                <c:pt idx="254">
                  <c:v>1.1000000000000001</c:v>
                </c:pt>
                <c:pt idx="255">
                  <c:v>1.1000000000000001</c:v>
                </c:pt>
                <c:pt idx="256">
                  <c:v>1.1000000000000001</c:v>
                </c:pt>
                <c:pt idx="257">
                  <c:v>1.1000000000000001</c:v>
                </c:pt>
                <c:pt idx="258">
                  <c:v>1.1000000000000001</c:v>
                </c:pt>
                <c:pt idx="259">
                  <c:v>1.05</c:v>
                </c:pt>
                <c:pt idx="260">
                  <c:v>1</c:v>
                </c:pt>
                <c:pt idx="261">
                  <c:v>0.95</c:v>
                </c:pt>
                <c:pt idx="262">
                  <c:v>0.9</c:v>
                </c:pt>
                <c:pt idx="263">
                  <c:v>0.85</c:v>
                </c:pt>
                <c:pt idx="264">
                  <c:v>0.84</c:v>
                </c:pt>
                <c:pt idx="265">
                  <c:v>0.83</c:v>
                </c:pt>
                <c:pt idx="266">
                  <c:v>0.82</c:v>
                </c:pt>
                <c:pt idx="267">
                  <c:v>0.81</c:v>
                </c:pt>
                <c:pt idx="268">
                  <c:v>0.8</c:v>
                </c:pt>
                <c:pt idx="269">
                  <c:v>0.8</c:v>
                </c:pt>
                <c:pt idx="270">
                  <c:v>0.8</c:v>
                </c:pt>
                <c:pt idx="271">
                  <c:v>0.8</c:v>
                </c:pt>
                <c:pt idx="272">
                  <c:v>0.8</c:v>
                </c:pt>
                <c:pt idx="273">
                  <c:v>0.8</c:v>
                </c:pt>
                <c:pt idx="274">
                  <c:v>0.8</c:v>
                </c:pt>
                <c:pt idx="275">
                  <c:v>0.8</c:v>
                </c:pt>
                <c:pt idx="276">
                  <c:v>0.8</c:v>
                </c:pt>
                <c:pt idx="277">
                  <c:v>0.8</c:v>
                </c:pt>
                <c:pt idx="278">
                  <c:v>0.8</c:v>
                </c:pt>
                <c:pt idx="279">
                  <c:v>0.8</c:v>
                </c:pt>
                <c:pt idx="280">
                  <c:v>0.8</c:v>
                </c:pt>
                <c:pt idx="281">
                  <c:v>0.8</c:v>
                </c:pt>
                <c:pt idx="282">
                  <c:v>0.8</c:v>
                </c:pt>
                <c:pt idx="283">
                  <c:v>0.8</c:v>
                </c:pt>
                <c:pt idx="284">
                  <c:v>0.8</c:v>
                </c:pt>
                <c:pt idx="285">
                  <c:v>0.8</c:v>
                </c:pt>
                <c:pt idx="286">
                  <c:v>0.8</c:v>
                </c:pt>
                <c:pt idx="287">
                  <c:v>0.8</c:v>
                </c:pt>
                <c:pt idx="288">
                  <c:v>0.8</c:v>
                </c:pt>
                <c:pt idx="289">
                  <c:v>0.8</c:v>
                </c:pt>
                <c:pt idx="290">
                  <c:v>0.8</c:v>
                </c:pt>
                <c:pt idx="291">
                  <c:v>0.8</c:v>
                </c:pt>
                <c:pt idx="292">
                  <c:v>0.80500000000000005</c:v>
                </c:pt>
                <c:pt idx="293">
                  <c:v>0.81</c:v>
                </c:pt>
                <c:pt idx="294">
                  <c:v>0.81499999999999995</c:v>
                </c:pt>
                <c:pt idx="295">
                  <c:v>0.82</c:v>
                </c:pt>
                <c:pt idx="296">
                  <c:v>0.82499999999999996</c:v>
                </c:pt>
                <c:pt idx="297">
                  <c:v>0.83</c:v>
                </c:pt>
                <c:pt idx="298">
                  <c:v>0.83499999999999996</c:v>
                </c:pt>
                <c:pt idx="299">
                  <c:v>0.84</c:v>
                </c:pt>
                <c:pt idx="300">
                  <c:v>0.84499999999999997</c:v>
                </c:pt>
                <c:pt idx="301">
                  <c:v>0.85</c:v>
                </c:pt>
                <c:pt idx="302">
                  <c:v>0.85499999999999998</c:v>
                </c:pt>
                <c:pt idx="303">
                  <c:v>0.86</c:v>
                </c:pt>
                <c:pt idx="304">
                  <c:v>0.86499999999999999</c:v>
                </c:pt>
                <c:pt idx="305">
                  <c:v>0.87</c:v>
                </c:pt>
                <c:pt idx="306">
                  <c:v>0.875</c:v>
                </c:pt>
                <c:pt idx="307">
                  <c:v>0.88</c:v>
                </c:pt>
                <c:pt idx="308">
                  <c:v>0.88500000000000001</c:v>
                </c:pt>
                <c:pt idx="309">
                  <c:v>0.89</c:v>
                </c:pt>
                <c:pt idx="310">
                  <c:v>0.89500000000000002</c:v>
                </c:pt>
                <c:pt idx="311">
                  <c:v>0.9</c:v>
                </c:pt>
                <c:pt idx="312">
                  <c:v>0.90500000000000003</c:v>
                </c:pt>
                <c:pt idx="313">
                  <c:v>0.91</c:v>
                </c:pt>
                <c:pt idx="314">
                  <c:v>0.91500000000000004</c:v>
                </c:pt>
                <c:pt idx="315">
                  <c:v>0.92</c:v>
                </c:pt>
                <c:pt idx="316">
                  <c:v>0.92500000000000004</c:v>
                </c:pt>
                <c:pt idx="317">
                  <c:v>0.93</c:v>
                </c:pt>
                <c:pt idx="318">
                  <c:v>0.93500000000000005</c:v>
                </c:pt>
                <c:pt idx="319">
                  <c:v>0.94</c:v>
                </c:pt>
                <c:pt idx="320">
                  <c:v>0.94499999999999995</c:v>
                </c:pt>
                <c:pt idx="321">
                  <c:v>0.95</c:v>
                </c:pt>
                <c:pt idx="322">
                  <c:v>0.95499999999999996</c:v>
                </c:pt>
                <c:pt idx="323">
                  <c:v>0.96</c:v>
                </c:pt>
                <c:pt idx="324">
                  <c:v>0.96799999999999997</c:v>
                </c:pt>
                <c:pt idx="325">
                  <c:v>0.97599999999999998</c:v>
                </c:pt>
                <c:pt idx="326">
                  <c:v>0.98399999999999999</c:v>
                </c:pt>
                <c:pt idx="327">
                  <c:v>0.99199999999999999</c:v>
                </c:pt>
                <c:pt idx="328">
                  <c:v>1.018</c:v>
                </c:pt>
                <c:pt idx="329">
                  <c:v>1.048</c:v>
                </c:pt>
                <c:pt idx="330">
                  <c:v>1.0760000000000001</c:v>
                </c:pt>
                <c:pt idx="331">
                  <c:v>1.1040000000000001</c:v>
                </c:pt>
                <c:pt idx="332">
                  <c:v>1.1319999999999999</c:v>
                </c:pt>
                <c:pt idx="333">
                  <c:v>1.1599999999999999</c:v>
                </c:pt>
                <c:pt idx="334">
                  <c:v>1.19</c:v>
                </c:pt>
                <c:pt idx="335">
                  <c:v>1.22</c:v>
                </c:pt>
                <c:pt idx="336">
                  <c:v>1.25</c:v>
                </c:pt>
                <c:pt idx="337">
                  <c:v>1.28</c:v>
                </c:pt>
                <c:pt idx="338">
                  <c:v>1.31</c:v>
                </c:pt>
                <c:pt idx="339">
                  <c:v>1.34</c:v>
                </c:pt>
                <c:pt idx="340">
                  <c:v>1.37</c:v>
                </c:pt>
                <c:pt idx="341">
                  <c:v>1.4</c:v>
                </c:pt>
                <c:pt idx="342">
                  <c:v>1.43</c:v>
                </c:pt>
                <c:pt idx="343">
                  <c:v>1.46</c:v>
                </c:pt>
                <c:pt idx="344">
                  <c:v>1.49</c:v>
                </c:pt>
                <c:pt idx="345">
                  <c:v>1.52</c:v>
                </c:pt>
                <c:pt idx="346">
                  <c:v>1.51</c:v>
                </c:pt>
                <c:pt idx="347">
                  <c:v>1.51</c:v>
                </c:pt>
                <c:pt idx="348">
                  <c:v>1.51</c:v>
                </c:pt>
                <c:pt idx="349">
                  <c:v>1.51</c:v>
                </c:pt>
                <c:pt idx="350">
                  <c:v>1.52</c:v>
                </c:pt>
                <c:pt idx="351">
                  <c:v>1.5249999999999999</c:v>
                </c:pt>
                <c:pt idx="352">
                  <c:v>1.53</c:v>
                </c:pt>
                <c:pt idx="353">
                  <c:v>1.5349999999999999</c:v>
                </c:pt>
                <c:pt idx="354">
                  <c:v>1.54</c:v>
                </c:pt>
                <c:pt idx="355">
                  <c:v>1.5449999999999999</c:v>
                </c:pt>
                <c:pt idx="356">
                  <c:v>1.55</c:v>
                </c:pt>
                <c:pt idx="357">
                  <c:v>1.5549999999999999</c:v>
                </c:pt>
                <c:pt idx="358">
                  <c:v>1.56</c:v>
                </c:pt>
                <c:pt idx="359">
                  <c:v>1.5649999999999999</c:v>
                </c:pt>
                <c:pt idx="360">
                  <c:v>1.57</c:v>
                </c:pt>
                <c:pt idx="361">
                  <c:v>1.575</c:v>
                </c:pt>
                <c:pt idx="362">
                  <c:v>1.58</c:v>
                </c:pt>
                <c:pt idx="363">
                  <c:v>1.585</c:v>
                </c:pt>
                <c:pt idx="364">
                  <c:v>1.59</c:v>
                </c:pt>
                <c:pt idx="365">
                  <c:v>1.595</c:v>
                </c:pt>
                <c:pt idx="366">
                  <c:v>1.6</c:v>
                </c:pt>
                <c:pt idx="367">
                  <c:v>1.605</c:v>
                </c:pt>
                <c:pt idx="368">
                  <c:v>1.61</c:v>
                </c:pt>
                <c:pt idx="369">
                  <c:v>1.615</c:v>
                </c:pt>
                <c:pt idx="370">
                  <c:v>1.62</c:v>
                </c:pt>
                <c:pt idx="371">
                  <c:v>1.625</c:v>
                </c:pt>
                <c:pt idx="372">
                  <c:v>1.63</c:v>
                </c:pt>
                <c:pt idx="373">
                  <c:v>1.635</c:v>
                </c:pt>
                <c:pt idx="374">
                  <c:v>1.64</c:v>
                </c:pt>
                <c:pt idx="375">
                  <c:v>1.645</c:v>
                </c:pt>
                <c:pt idx="376">
                  <c:v>1.65</c:v>
                </c:pt>
                <c:pt idx="377">
                  <c:v>1.655</c:v>
                </c:pt>
                <c:pt idx="378">
                  <c:v>1.66</c:v>
                </c:pt>
                <c:pt idx="379">
                  <c:v>1.665</c:v>
                </c:pt>
                <c:pt idx="380">
                  <c:v>1.67</c:v>
                </c:pt>
                <c:pt idx="381">
                  <c:v>1.675</c:v>
                </c:pt>
                <c:pt idx="382">
                  <c:v>1.68</c:v>
                </c:pt>
                <c:pt idx="383">
                  <c:v>1.6850000000000001</c:v>
                </c:pt>
                <c:pt idx="384">
                  <c:v>1.69</c:v>
                </c:pt>
                <c:pt idx="385">
                  <c:v>1.6950000000000001</c:v>
                </c:pt>
                <c:pt idx="386">
                  <c:v>1.7</c:v>
                </c:pt>
                <c:pt idx="387">
                  <c:v>1.7050000000000001</c:v>
                </c:pt>
                <c:pt idx="388">
                  <c:v>1.71</c:v>
                </c:pt>
                <c:pt idx="389">
                  <c:v>1.7150000000000001</c:v>
                </c:pt>
                <c:pt idx="390">
                  <c:v>1.72</c:v>
                </c:pt>
                <c:pt idx="391">
                  <c:v>1.7250000000000001</c:v>
                </c:pt>
                <c:pt idx="392">
                  <c:v>1.73</c:v>
                </c:pt>
                <c:pt idx="393">
                  <c:v>1.7349999999999901</c:v>
                </c:pt>
                <c:pt idx="394">
                  <c:v>1.74</c:v>
                </c:pt>
                <c:pt idx="395">
                  <c:v>1.7449999999999899</c:v>
                </c:pt>
                <c:pt idx="396">
                  <c:v>1.75</c:v>
                </c:pt>
                <c:pt idx="397">
                  <c:v>1.7549999999999999</c:v>
                </c:pt>
                <c:pt idx="398">
                  <c:v>1.75999999999999</c:v>
                </c:pt>
                <c:pt idx="399">
                  <c:v>1.7649999999999999</c:v>
                </c:pt>
                <c:pt idx="400">
                  <c:v>1.77</c:v>
                </c:pt>
                <c:pt idx="401">
                  <c:v>1.7749999999999999</c:v>
                </c:pt>
                <c:pt idx="402">
                  <c:v>1.77999999999999</c:v>
                </c:pt>
                <c:pt idx="403">
                  <c:v>1.7849999999999899</c:v>
                </c:pt>
                <c:pt idx="404">
                  <c:v>1.78999999999999</c:v>
                </c:pt>
                <c:pt idx="405">
                  <c:v>1.7949999999999899</c:v>
                </c:pt>
                <c:pt idx="406">
                  <c:v>1.7999999999999901</c:v>
                </c:pt>
                <c:pt idx="407">
                  <c:v>1.8049999999999899</c:v>
                </c:pt>
                <c:pt idx="408">
                  <c:v>1.8099999999999901</c:v>
                </c:pt>
                <c:pt idx="409">
                  <c:v>1.81499999999999</c:v>
                </c:pt>
                <c:pt idx="410">
                  <c:v>1.8199999999999901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C55-420E-9239-5984F4969E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1752592"/>
        <c:axId val="591754256"/>
      </c:scatterChart>
      <c:valAx>
        <c:axId val="591752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91754256"/>
        <c:crosses val="autoZero"/>
        <c:crossBetween val="midCat"/>
      </c:valAx>
      <c:valAx>
        <c:axId val="591754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917525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71260750153697305"/>
          <c:y val="3.4004721040620765E-2"/>
          <c:w val="0.24813270581794539"/>
          <c:h val="0.131730664280493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hydaulic head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scenario_1!$B$90:$AR$90</c:f>
              <c:numCache>
                <c:formatCode>General</c:formatCode>
                <c:ptCount val="43"/>
                <c:pt idx="0">
                  <c:v>0</c:v>
                </c:pt>
                <c:pt idx="1">
                  <c:v>50</c:v>
                </c:pt>
                <c:pt idx="2">
                  <c:v>150</c:v>
                </c:pt>
                <c:pt idx="3">
                  <c:v>250</c:v>
                </c:pt>
                <c:pt idx="4">
                  <c:v>350</c:v>
                </c:pt>
                <c:pt idx="5">
                  <c:v>450</c:v>
                </c:pt>
                <c:pt idx="6">
                  <c:v>550</c:v>
                </c:pt>
                <c:pt idx="7">
                  <c:v>650</c:v>
                </c:pt>
                <c:pt idx="8">
                  <c:v>750</c:v>
                </c:pt>
                <c:pt idx="9">
                  <c:v>850</c:v>
                </c:pt>
                <c:pt idx="10">
                  <c:v>950</c:v>
                </c:pt>
                <c:pt idx="11">
                  <c:v>1050</c:v>
                </c:pt>
                <c:pt idx="12">
                  <c:v>1150</c:v>
                </c:pt>
                <c:pt idx="13">
                  <c:v>1250</c:v>
                </c:pt>
                <c:pt idx="14">
                  <c:v>1350</c:v>
                </c:pt>
                <c:pt idx="15">
                  <c:v>1450</c:v>
                </c:pt>
                <c:pt idx="16">
                  <c:v>1550</c:v>
                </c:pt>
                <c:pt idx="17">
                  <c:v>1650</c:v>
                </c:pt>
                <c:pt idx="18">
                  <c:v>1750</c:v>
                </c:pt>
                <c:pt idx="19">
                  <c:v>1850</c:v>
                </c:pt>
                <c:pt idx="20">
                  <c:v>1950</c:v>
                </c:pt>
                <c:pt idx="21">
                  <c:v>2050</c:v>
                </c:pt>
                <c:pt idx="22">
                  <c:v>2150</c:v>
                </c:pt>
                <c:pt idx="23">
                  <c:v>2250</c:v>
                </c:pt>
                <c:pt idx="24">
                  <c:v>2350</c:v>
                </c:pt>
                <c:pt idx="25">
                  <c:v>2450</c:v>
                </c:pt>
                <c:pt idx="26">
                  <c:v>2550</c:v>
                </c:pt>
                <c:pt idx="27">
                  <c:v>2650</c:v>
                </c:pt>
                <c:pt idx="28">
                  <c:v>2750</c:v>
                </c:pt>
                <c:pt idx="29">
                  <c:v>2850</c:v>
                </c:pt>
                <c:pt idx="30">
                  <c:v>2950</c:v>
                </c:pt>
                <c:pt idx="31">
                  <c:v>3050</c:v>
                </c:pt>
                <c:pt idx="32">
                  <c:v>3150</c:v>
                </c:pt>
                <c:pt idx="33">
                  <c:v>3250</c:v>
                </c:pt>
                <c:pt idx="34">
                  <c:v>3350</c:v>
                </c:pt>
                <c:pt idx="35">
                  <c:v>3450</c:v>
                </c:pt>
                <c:pt idx="36">
                  <c:v>3550</c:v>
                </c:pt>
                <c:pt idx="37">
                  <c:v>3650</c:v>
                </c:pt>
                <c:pt idx="38">
                  <c:v>3750</c:v>
                </c:pt>
                <c:pt idx="39">
                  <c:v>3850</c:v>
                </c:pt>
                <c:pt idx="40">
                  <c:v>3950</c:v>
                </c:pt>
                <c:pt idx="41">
                  <c:v>4050</c:v>
                </c:pt>
                <c:pt idx="42">
                  <c:v>4100</c:v>
                </c:pt>
              </c:numCache>
            </c:numRef>
          </c:xVal>
          <c:yVal>
            <c:numRef>
              <c:f>scenario_1!$B$100:$AR$100</c:f>
              <c:numCache>
                <c:formatCode>General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0.0000">
                  <c:v>0</c:v>
                </c:pt>
                <c:pt idx="9" formatCode="0.0000">
                  <c:v>0</c:v>
                </c:pt>
                <c:pt idx="10" formatCode="0.0000">
                  <c:v>0</c:v>
                </c:pt>
                <c:pt idx="11" formatCode="0.0000">
                  <c:v>0</c:v>
                </c:pt>
                <c:pt idx="12" formatCode="0.0000">
                  <c:v>0</c:v>
                </c:pt>
                <c:pt idx="13" formatCode="0.0000">
                  <c:v>0</c:v>
                </c:pt>
                <c:pt idx="14" formatCode="0.0000">
                  <c:v>0</c:v>
                </c:pt>
                <c:pt idx="15" formatCode="0.0000">
                  <c:v>0</c:v>
                </c:pt>
                <c:pt idx="16" formatCode="0.0000">
                  <c:v>0</c:v>
                </c:pt>
                <c:pt idx="17" formatCode="0.0000">
                  <c:v>0</c:v>
                </c:pt>
                <c:pt idx="18" formatCode="0.0000">
                  <c:v>0</c:v>
                </c:pt>
                <c:pt idx="19" formatCode="0.0000">
                  <c:v>0</c:v>
                </c:pt>
                <c:pt idx="20" formatCode="0.0000">
                  <c:v>0</c:v>
                </c:pt>
                <c:pt idx="21" formatCode="0.0000">
                  <c:v>0</c:v>
                </c:pt>
                <c:pt idx="22" formatCode="0.0000">
                  <c:v>0</c:v>
                </c:pt>
                <c:pt idx="23" formatCode="0.0000">
                  <c:v>0</c:v>
                </c:pt>
                <c:pt idx="24" formatCode="0.0000">
                  <c:v>0</c:v>
                </c:pt>
                <c:pt idx="25" formatCode="0.0000">
                  <c:v>0</c:v>
                </c:pt>
                <c:pt idx="26" formatCode="0.0000">
                  <c:v>0</c:v>
                </c:pt>
                <c:pt idx="27" formatCode="0.0000">
                  <c:v>0</c:v>
                </c:pt>
                <c:pt idx="28" formatCode="0.0000">
                  <c:v>0</c:v>
                </c:pt>
                <c:pt idx="29" formatCode="0.0000">
                  <c:v>0</c:v>
                </c:pt>
                <c:pt idx="30" formatCode="0.0000">
                  <c:v>0</c:v>
                </c:pt>
                <c:pt idx="31" formatCode="0.0000">
                  <c:v>0</c:v>
                </c:pt>
                <c:pt idx="32" formatCode="0.0000">
                  <c:v>0</c:v>
                </c:pt>
                <c:pt idx="33" formatCode="0.0000">
                  <c:v>0</c:v>
                </c:pt>
                <c:pt idx="34" formatCode="0.0000">
                  <c:v>0</c:v>
                </c:pt>
                <c:pt idx="35" formatCode="0.0000">
                  <c:v>0</c:v>
                </c:pt>
                <c:pt idx="36" formatCode="0.0000">
                  <c:v>0</c:v>
                </c:pt>
                <c:pt idx="37" formatCode="0.0000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F33-46DB-B929-25E1C5DC9034}"/>
            </c:ext>
          </c:extLst>
        </c:ser>
        <c:ser>
          <c:idx val="1"/>
          <c:order val="1"/>
          <c:tx>
            <c:v>topography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scenario_1!$B$112:$OV$112</c:f>
              <c:numCache>
                <c:formatCode>General</c:formatCode>
                <c:ptCount val="41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  <c:pt idx="97">
                  <c:v>970</c:v>
                </c:pt>
                <c:pt idx="98">
                  <c:v>980</c:v>
                </c:pt>
                <c:pt idx="99">
                  <c:v>990</c:v>
                </c:pt>
                <c:pt idx="100">
                  <c:v>1000</c:v>
                </c:pt>
                <c:pt idx="101">
                  <c:v>1010</c:v>
                </c:pt>
                <c:pt idx="102">
                  <c:v>1020</c:v>
                </c:pt>
                <c:pt idx="103">
                  <c:v>1030</c:v>
                </c:pt>
                <c:pt idx="104">
                  <c:v>1040</c:v>
                </c:pt>
                <c:pt idx="105">
                  <c:v>1050</c:v>
                </c:pt>
                <c:pt idx="106">
                  <c:v>1060</c:v>
                </c:pt>
                <c:pt idx="107">
                  <c:v>1070</c:v>
                </c:pt>
                <c:pt idx="108">
                  <c:v>1080</c:v>
                </c:pt>
                <c:pt idx="109">
                  <c:v>1090</c:v>
                </c:pt>
                <c:pt idx="110">
                  <c:v>1100</c:v>
                </c:pt>
                <c:pt idx="111">
                  <c:v>1110</c:v>
                </c:pt>
                <c:pt idx="112">
                  <c:v>1120</c:v>
                </c:pt>
                <c:pt idx="113">
                  <c:v>1130</c:v>
                </c:pt>
                <c:pt idx="114">
                  <c:v>1140</c:v>
                </c:pt>
                <c:pt idx="115">
                  <c:v>1150</c:v>
                </c:pt>
                <c:pt idx="116">
                  <c:v>1160</c:v>
                </c:pt>
                <c:pt idx="117">
                  <c:v>1170</c:v>
                </c:pt>
                <c:pt idx="118">
                  <c:v>1180</c:v>
                </c:pt>
                <c:pt idx="119">
                  <c:v>1190</c:v>
                </c:pt>
                <c:pt idx="120">
                  <c:v>1200</c:v>
                </c:pt>
                <c:pt idx="121">
                  <c:v>1210</c:v>
                </c:pt>
                <c:pt idx="122">
                  <c:v>1220</c:v>
                </c:pt>
                <c:pt idx="123">
                  <c:v>1230</c:v>
                </c:pt>
                <c:pt idx="124">
                  <c:v>1240</c:v>
                </c:pt>
                <c:pt idx="125">
                  <c:v>1250</c:v>
                </c:pt>
                <c:pt idx="126">
                  <c:v>1260</c:v>
                </c:pt>
                <c:pt idx="127">
                  <c:v>1270</c:v>
                </c:pt>
                <c:pt idx="128">
                  <c:v>1280</c:v>
                </c:pt>
                <c:pt idx="129">
                  <c:v>1290</c:v>
                </c:pt>
                <c:pt idx="130">
                  <c:v>1300</c:v>
                </c:pt>
                <c:pt idx="131">
                  <c:v>1310</c:v>
                </c:pt>
                <c:pt idx="132">
                  <c:v>1320</c:v>
                </c:pt>
                <c:pt idx="133">
                  <c:v>1330</c:v>
                </c:pt>
                <c:pt idx="134">
                  <c:v>1340</c:v>
                </c:pt>
                <c:pt idx="135">
                  <c:v>1350</c:v>
                </c:pt>
                <c:pt idx="136">
                  <c:v>1360</c:v>
                </c:pt>
                <c:pt idx="137">
                  <c:v>1370</c:v>
                </c:pt>
                <c:pt idx="138">
                  <c:v>1380</c:v>
                </c:pt>
                <c:pt idx="139">
                  <c:v>1390</c:v>
                </c:pt>
                <c:pt idx="140">
                  <c:v>1400</c:v>
                </c:pt>
                <c:pt idx="141">
                  <c:v>1410</c:v>
                </c:pt>
                <c:pt idx="142">
                  <c:v>1420</c:v>
                </c:pt>
                <c:pt idx="143">
                  <c:v>1430</c:v>
                </c:pt>
                <c:pt idx="144">
                  <c:v>1440</c:v>
                </c:pt>
                <c:pt idx="145">
                  <c:v>1450</c:v>
                </c:pt>
                <c:pt idx="146">
                  <c:v>1460</c:v>
                </c:pt>
                <c:pt idx="147">
                  <c:v>1470</c:v>
                </c:pt>
                <c:pt idx="148">
                  <c:v>1480</c:v>
                </c:pt>
                <c:pt idx="149">
                  <c:v>1490</c:v>
                </c:pt>
                <c:pt idx="150">
                  <c:v>1500</c:v>
                </c:pt>
                <c:pt idx="151">
                  <c:v>1510</c:v>
                </c:pt>
                <c:pt idx="152">
                  <c:v>1520</c:v>
                </c:pt>
                <c:pt idx="153">
                  <c:v>1530</c:v>
                </c:pt>
                <c:pt idx="154">
                  <c:v>1540</c:v>
                </c:pt>
                <c:pt idx="155">
                  <c:v>1550</c:v>
                </c:pt>
                <c:pt idx="156">
                  <c:v>1560</c:v>
                </c:pt>
                <c:pt idx="157">
                  <c:v>1570</c:v>
                </c:pt>
                <c:pt idx="158">
                  <c:v>1580</c:v>
                </c:pt>
                <c:pt idx="159">
                  <c:v>1590</c:v>
                </c:pt>
                <c:pt idx="160">
                  <c:v>1600</c:v>
                </c:pt>
                <c:pt idx="161">
                  <c:v>1610</c:v>
                </c:pt>
                <c:pt idx="162">
                  <c:v>1620</c:v>
                </c:pt>
                <c:pt idx="163">
                  <c:v>1630</c:v>
                </c:pt>
                <c:pt idx="164">
                  <c:v>1640</c:v>
                </c:pt>
                <c:pt idx="165">
                  <c:v>1650</c:v>
                </c:pt>
                <c:pt idx="166">
                  <c:v>1660</c:v>
                </c:pt>
                <c:pt idx="167">
                  <c:v>1670</c:v>
                </c:pt>
                <c:pt idx="168">
                  <c:v>1680</c:v>
                </c:pt>
                <c:pt idx="169">
                  <c:v>1690</c:v>
                </c:pt>
                <c:pt idx="170">
                  <c:v>1700</c:v>
                </c:pt>
                <c:pt idx="171">
                  <c:v>1710</c:v>
                </c:pt>
                <c:pt idx="172">
                  <c:v>1720</c:v>
                </c:pt>
                <c:pt idx="173">
                  <c:v>1730</c:v>
                </c:pt>
                <c:pt idx="174">
                  <c:v>1740</c:v>
                </c:pt>
                <c:pt idx="175">
                  <c:v>1750</c:v>
                </c:pt>
                <c:pt idx="176">
                  <c:v>1760</c:v>
                </c:pt>
                <c:pt idx="177">
                  <c:v>1770</c:v>
                </c:pt>
                <c:pt idx="178">
                  <c:v>1780</c:v>
                </c:pt>
                <c:pt idx="179">
                  <c:v>1790</c:v>
                </c:pt>
                <c:pt idx="180">
                  <c:v>1800</c:v>
                </c:pt>
                <c:pt idx="181">
                  <c:v>1810</c:v>
                </c:pt>
                <c:pt idx="182">
                  <c:v>1820</c:v>
                </c:pt>
                <c:pt idx="183">
                  <c:v>1830</c:v>
                </c:pt>
                <c:pt idx="184">
                  <c:v>1840</c:v>
                </c:pt>
                <c:pt idx="185">
                  <c:v>1850</c:v>
                </c:pt>
                <c:pt idx="186">
                  <c:v>1860</c:v>
                </c:pt>
                <c:pt idx="187">
                  <c:v>1870</c:v>
                </c:pt>
                <c:pt idx="188">
                  <c:v>1880</c:v>
                </c:pt>
                <c:pt idx="189">
                  <c:v>1890</c:v>
                </c:pt>
                <c:pt idx="190">
                  <c:v>1900</c:v>
                </c:pt>
                <c:pt idx="191">
                  <c:v>1910</c:v>
                </c:pt>
                <c:pt idx="192">
                  <c:v>1920</c:v>
                </c:pt>
                <c:pt idx="193">
                  <c:v>1930</c:v>
                </c:pt>
                <c:pt idx="194">
                  <c:v>1940</c:v>
                </c:pt>
                <c:pt idx="195">
                  <c:v>1950</c:v>
                </c:pt>
                <c:pt idx="196">
                  <c:v>1960</c:v>
                </c:pt>
                <c:pt idx="197">
                  <c:v>1970</c:v>
                </c:pt>
                <c:pt idx="198">
                  <c:v>1980</c:v>
                </c:pt>
                <c:pt idx="199">
                  <c:v>1990</c:v>
                </c:pt>
                <c:pt idx="200">
                  <c:v>2000</c:v>
                </c:pt>
                <c:pt idx="201">
                  <c:v>2010</c:v>
                </c:pt>
                <c:pt idx="202">
                  <c:v>2020</c:v>
                </c:pt>
                <c:pt idx="203">
                  <c:v>2030</c:v>
                </c:pt>
                <c:pt idx="204">
                  <c:v>2040</c:v>
                </c:pt>
                <c:pt idx="205">
                  <c:v>2050</c:v>
                </c:pt>
                <c:pt idx="206">
                  <c:v>2060</c:v>
                </c:pt>
                <c:pt idx="207">
                  <c:v>2070</c:v>
                </c:pt>
                <c:pt idx="208">
                  <c:v>2080</c:v>
                </c:pt>
                <c:pt idx="209">
                  <c:v>2090</c:v>
                </c:pt>
                <c:pt idx="210">
                  <c:v>2100</c:v>
                </c:pt>
                <c:pt idx="211">
                  <c:v>2110</c:v>
                </c:pt>
                <c:pt idx="212">
                  <c:v>2120</c:v>
                </c:pt>
                <c:pt idx="213">
                  <c:v>2130</c:v>
                </c:pt>
                <c:pt idx="214">
                  <c:v>2140</c:v>
                </c:pt>
                <c:pt idx="215">
                  <c:v>2150</c:v>
                </c:pt>
                <c:pt idx="216">
                  <c:v>2160</c:v>
                </c:pt>
                <c:pt idx="217">
                  <c:v>2170</c:v>
                </c:pt>
                <c:pt idx="218">
                  <c:v>2180</c:v>
                </c:pt>
                <c:pt idx="219">
                  <c:v>2190</c:v>
                </c:pt>
                <c:pt idx="220">
                  <c:v>2200</c:v>
                </c:pt>
                <c:pt idx="221">
                  <c:v>2210</c:v>
                </c:pt>
                <c:pt idx="222">
                  <c:v>2220</c:v>
                </c:pt>
                <c:pt idx="223">
                  <c:v>2230</c:v>
                </c:pt>
                <c:pt idx="224">
                  <c:v>2240</c:v>
                </c:pt>
                <c:pt idx="225">
                  <c:v>2250</c:v>
                </c:pt>
                <c:pt idx="226">
                  <c:v>2260</c:v>
                </c:pt>
                <c:pt idx="227">
                  <c:v>2270</c:v>
                </c:pt>
                <c:pt idx="228">
                  <c:v>2280</c:v>
                </c:pt>
                <c:pt idx="229">
                  <c:v>2290</c:v>
                </c:pt>
                <c:pt idx="230">
                  <c:v>2300</c:v>
                </c:pt>
                <c:pt idx="231">
                  <c:v>2310</c:v>
                </c:pt>
                <c:pt idx="232">
                  <c:v>2320</c:v>
                </c:pt>
                <c:pt idx="233">
                  <c:v>2330</c:v>
                </c:pt>
                <c:pt idx="234">
                  <c:v>2340</c:v>
                </c:pt>
                <c:pt idx="235">
                  <c:v>2350</c:v>
                </c:pt>
                <c:pt idx="236">
                  <c:v>2360</c:v>
                </c:pt>
                <c:pt idx="237">
                  <c:v>2370</c:v>
                </c:pt>
                <c:pt idx="238">
                  <c:v>2380</c:v>
                </c:pt>
                <c:pt idx="239">
                  <c:v>2390</c:v>
                </c:pt>
                <c:pt idx="240">
                  <c:v>2400</c:v>
                </c:pt>
                <c:pt idx="241">
                  <c:v>2410</c:v>
                </c:pt>
                <c:pt idx="242">
                  <c:v>2420</c:v>
                </c:pt>
                <c:pt idx="243">
                  <c:v>2430</c:v>
                </c:pt>
                <c:pt idx="244">
                  <c:v>2440</c:v>
                </c:pt>
                <c:pt idx="245">
                  <c:v>2450</c:v>
                </c:pt>
                <c:pt idx="246">
                  <c:v>2460</c:v>
                </c:pt>
                <c:pt idx="247">
                  <c:v>2470</c:v>
                </c:pt>
                <c:pt idx="248">
                  <c:v>2480</c:v>
                </c:pt>
                <c:pt idx="249">
                  <c:v>2490</c:v>
                </c:pt>
                <c:pt idx="250">
                  <c:v>2500</c:v>
                </c:pt>
                <c:pt idx="251">
                  <c:v>2510</c:v>
                </c:pt>
                <c:pt idx="252">
                  <c:v>2520</c:v>
                </c:pt>
                <c:pt idx="253">
                  <c:v>2530</c:v>
                </c:pt>
                <c:pt idx="254">
                  <c:v>2540</c:v>
                </c:pt>
                <c:pt idx="255">
                  <c:v>2550</c:v>
                </c:pt>
                <c:pt idx="256">
                  <c:v>2560</c:v>
                </c:pt>
                <c:pt idx="257">
                  <c:v>2570</c:v>
                </c:pt>
                <c:pt idx="258">
                  <c:v>2580</c:v>
                </c:pt>
                <c:pt idx="259">
                  <c:v>2590</c:v>
                </c:pt>
                <c:pt idx="260">
                  <c:v>2600</c:v>
                </c:pt>
                <c:pt idx="261">
                  <c:v>2610</c:v>
                </c:pt>
                <c:pt idx="262">
                  <c:v>2620</c:v>
                </c:pt>
                <c:pt idx="263">
                  <c:v>2630</c:v>
                </c:pt>
                <c:pt idx="264">
                  <c:v>2640</c:v>
                </c:pt>
                <c:pt idx="265">
                  <c:v>2650</c:v>
                </c:pt>
                <c:pt idx="266">
                  <c:v>2660</c:v>
                </c:pt>
                <c:pt idx="267">
                  <c:v>2670</c:v>
                </c:pt>
                <c:pt idx="268">
                  <c:v>2680</c:v>
                </c:pt>
                <c:pt idx="269">
                  <c:v>2690</c:v>
                </c:pt>
                <c:pt idx="270">
                  <c:v>2700</c:v>
                </c:pt>
                <c:pt idx="271">
                  <c:v>2710</c:v>
                </c:pt>
                <c:pt idx="272">
                  <c:v>2720</c:v>
                </c:pt>
                <c:pt idx="273">
                  <c:v>2730</c:v>
                </c:pt>
                <c:pt idx="274">
                  <c:v>2740</c:v>
                </c:pt>
                <c:pt idx="275">
                  <c:v>2750</c:v>
                </c:pt>
                <c:pt idx="276">
                  <c:v>2760</c:v>
                </c:pt>
                <c:pt idx="277">
                  <c:v>2770</c:v>
                </c:pt>
                <c:pt idx="278">
                  <c:v>2780</c:v>
                </c:pt>
                <c:pt idx="279">
                  <c:v>2790</c:v>
                </c:pt>
                <c:pt idx="280">
                  <c:v>2800</c:v>
                </c:pt>
                <c:pt idx="281">
                  <c:v>2810</c:v>
                </c:pt>
                <c:pt idx="282">
                  <c:v>2820</c:v>
                </c:pt>
                <c:pt idx="283">
                  <c:v>2830</c:v>
                </c:pt>
                <c:pt idx="284">
                  <c:v>2840</c:v>
                </c:pt>
                <c:pt idx="285">
                  <c:v>2850</c:v>
                </c:pt>
                <c:pt idx="286">
                  <c:v>2860</c:v>
                </c:pt>
                <c:pt idx="287">
                  <c:v>2870</c:v>
                </c:pt>
                <c:pt idx="288">
                  <c:v>2880</c:v>
                </c:pt>
                <c:pt idx="289">
                  <c:v>2890</c:v>
                </c:pt>
                <c:pt idx="290">
                  <c:v>2900</c:v>
                </c:pt>
                <c:pt idx="291">
                  <c:v>2910</c:v>
                </c:pt>
                <c:pt idx="292">
                  <c:v>2920</c:v>
                </c:pt>
                <c:pt idx="293">
                  <c:v>2930</c:v>
                </c:pt>
                <c:pt idx="294">
                  <c:v>2940</c:v>
                </c:pt>
                <c:pt idx="295">
                  <c:v>2950</c:v>
                </c:pt>
                <c:pt idx="296">
                  <c:v>2960</c:v>
                </c:pt>
                <c:pt idx="297">
                  <c:v>2970</c:v>
                </c:pt>
                <c:pt idx="298">
                  <c:v>2980</c:v>
                </c:pt>
                <c:pt idx="299">
                  <c:v>2990</c:v>
                </c:pt>
                <c:pt idx="300">
                  <c:v>3000</c:v>
                </c:pt>
                <c:pt idx="301">
                  <c:v>3010</c:v>
                </c:pt>
                <c:pt idx="302">
                  <c:v>3020</c:v>
                </c:pt>
                <c:pt idx="303">
                  <c:v>3030</c:v>
                </c:pt>
                <c:pt idx="304">
                  <c:v>3040</c:v>
                </c:pt>
                <c:pt idx="305">
                  <c:v>3050</c:v>
                </c:pt>
                <c:pt idx="306">
                  <c:v>3060</c:v>
                </c:pt>
                <c:pt idx="307">
                  <c:v>3070</c:v>
                </c:pt>
                <c:pt idx="308">
                  <c:v>3080</c:v>
                </c:pt>
                <c:pt idx="309">
                  <c:v>3090</c:v>
                </c:pt>
                <c:pt idx="310">
                  <c:v>3100</c:v>
                </c:pt>
                <c:pt idx="311">
                  <c:v>3110</c:v>
                </c:pt>
                <c:pt idx="312">
                  <c:v>3120</c:v>
                </c:pt>
                <c:pt idx="313">
                  <c:v>3130</c:v>
                </c:pt>
                <c:pt idx="314">
                  <c:v>3140</c:v>
                </c:pt>
                <c:pt idx="315">
                  <c:v>3150</c:v>
                </c:pt>
                <c:pt idx="316">
                  <c:v>3160</c:v>
                </c:pt>
                <c:pt idx="317">
                  <c:v>3170</c:v>
                </c:pt>
                <c:pt idx="318">
                  <c:v>3180</c:v>
                </c:pt>
                <c:pt idx="319">
                  <c:v>3190</c:v>
                </c:pt>
                <c:pt idx="320">
                  <c:v>3200</c:v>
                </c:pt>
                <c:pt idx="321">
                  <c:v>3210</c:v>
                </c:pt>
                <c:pt idx="322">
                  <c:v>3220</c:v>
                </c:pt>
                <c:pt idx="323">
                  <c:v>3230</c:v>
                </c:pt>
                <c:pt idx="324">
                  <c:v>3240</c:v>
                </c:pt>
                <c:pt idx="325">
                  <c:v>3250</c:v>
                </c:pt>
                <c:pt idx="326">
                  <c:v>3260</c:v>
                </c:pt>
                <c:pt idx="327">
                  <c:v>3270</c:v>
                </c:pt>
                <c:pt idx="328">
                  <c:v>3280</c:v>
                </c:pt>
                <c:pt idx="329">
                  <c:v>3290</c:v>
                </c:pt>
                <c:pt idx="330">
                  <c:v>3300</c:v>
                </c:pt>
                <c:pt idx="331">
                  <c:v>3310</c:v>
                </c:pt>
                <c:pt idx="332">
                  <c:v>3320</c:v>
                </c:pt>
                <c:pt idx="333">
                  <c:v>3330</c:v>
                </c:pt>
                <c:pt idx="334">
                  <c:v>3340</c:v>
                </c:pt>
                <c:pt idx="335">
                  <c:v>3350</c:v>
                </c:pt>
                <c:pt idx="336">
                  <c:v>3360</c:v>
                </c:pt>
                <c:pt idx="337">
                  <c:v>3370</c:v>
                </c:pt>
                <c:pt idx="338">
                  <c:v>3380</c:v>
                </c:pt>
                <c:pt idx="339">
                  <c:v>3390</c:v>
                </c:pt>
                <c:pt idx="340">
                  <c:v>3400</c:v>
                </c:pt>
                <c:pt idx="341">
                  <c:v>3410</c:v>
                </c:pt>
                <c:pt idx="342">
                  <c:v>3420</c:v>
                </c:pt>
                <c:pt idx="343">
                  <c:v>3430</c:v>
                </c:pt>
                <c:pt idx="344">
                  <c:v>3440</c:v>
                </c:pt>
                <c:pt idx="345">
                  <c:v>3450</c:v>
                </c:pt>
                <c:pt idx="346">
                  <c:v>3460</c:v>
                </c:pt>
                <c:pt idx="347">
                  <c:v>3470</c:v>
                </c:pt>
                <c:pt idx="348">
                  <c:v>3480</c:v>
                </c:pt>
                <c:pt idx="349">
                  <c:v>3490</c:v>
                </c:pt>
                <c:pt idx="350">
                  <c:v>3500</c:v>
                </c:pt>
                <c:pt idx="351">
                  <c:v>3510</c:v>
                </c:pt>
                <c:pt idx="352">
                  <c:v>3520</c:v>
                </c:pt>
                <c:pt idx="353">
                  <c:v>3530</c:v>
                </c:pt>
                <c:pt idx="354">
                  <c:v>3540</c:v>
                </c:pt>
                <c:pt idx="355">
                  <c:v>3550</c:v>
                </c:pt>
                <c:pt idx="356">
                  <c:v>3560</c:v>
                </c:pt>
                <c:pt idx="357">
                  <c:v>3570</c:v>
                </c:pt>
                <c:pt idx="358">
                  <c:v>3580</c:v>
                </c:pt>
                <c:pt idx="359">
                  <c:v>3590</c:v>
                </c:pt>
                <c:pt idx="360">
                  <c:v>3600</c:v>
                </c:pt>
                <c:pt idx="361">
                  <c:v>3610</c:v>
                </c:pt>
                <c:pt idx="362">
                  <c:v>3620</c:v>
                </c:pt>
                <c:pt idx="363">
                  <c:v>3630</c:v>
                </c:pt>
                <c:pt idx="364">
                  <c:v>3640</c:v>
                </c:pt>
                <c:pt idx="365">
                  <c:v>3650</c:v>
                </c:pt>
                <c:pt idx="366">
                  <c:v>3660</c:v>
                </c:pt>
                <c:pt idx="367">
                  <c:v>3670</c:v>
                </c:pt>
                <c:pt idx="368">
                  <c:v>3680</c:v>
                </c:pt>
                <c:pt idx="369">
                  <c:v>3690</c:v>
                </c:pt>
                <c:pt idx="370">
                  <c:v>3700</c:v>
                </c:pt>
                <c:pt idx="371">
                  <c:v>3710</c:v>
                </c:pt>
                <c:pt idx="372">
                  <c:v>3720</c:v>
                </c:pt>
                <c:pt idx="373">
                  <c:v>3730</c:v>
                </c:pt>
                <c:pt idx="374">
                  <c:v>3740</c:v>
                </c:pt>
                <c:pt idx="375">
                  <c:v>3750</c:v>
                </c:pt>
                <c:pt idx="376">
                  <c:v>3760</c:v>
                </c:pt>
                <c:pt idx="377">
                  <c:v>3770</c:v>
                </c:pt>
                <c:pt idx="378">
                  <c:v>3780</c:v>
                </c:pt>
                <c:pt idx="379">
                  <c:v>3790</c:v>
                </c:pt>
                <c:pt idx="380">
                  <c:v>3800</c:v>
                </c:pt>
                <c:pt idx="381">
                  <c:v>3810</c:v>
                </c:pt>
                <c:pt idx="382">
                  <c:v>3820</c:v>
                </c:pt>
                <c:pt idx="383">
                  <c:v>3830</c:v>
                </c:pt>
                <c:pt idx="384">
                  <c:v>3840</c:v>
                </c:pt>
                <c:pt idx="385">
                  <c:v>3850</c:v>
                </c:pt>
                <c:pt idx="386">
                  <c:v>3860</c:v>
                </c:pt>
                <c:pt idx="387">
                  <c:v>3870</c:v>
                </c:pt>
                <c:pt idx="388">
                  <c:v>3880</c:v>
                </c:pt>
                <c:pt idx="389">
                  <c:v>3890</c:v>
                </c:pt>
                <c:pt idx="390">
                  <c:v>3900</c:v>
                </c:pt>
                <c:pt idx="391">
                  <c:v>3910</c:v>
                </c:pt>
                <c:pt idx="392">
                  <c:v>3920</c:v>
                </c:pt>
                <c:pt idx="393">
                  <c:v>3930</c:v>
                </c:pt>
                <c:pt idx="394">
                  <c:v>3940</c:v>
                </c:pt>
                <c:pt idx="395">
                  <c:v>3950</c:v>
                </c:pt>
                <c:pt idx="396">
                  <c:v>3960</c:v>
                </c:pt>
                <c:pt idx="397">
                  <c:v>3970</c:v>
                </c:pt>
                <c:pt idx="398">
                  <c:v>3980</c:v>
                </c:pt>
                <c:pt idx="399">
                  <c:v>3990</c:v>
                </c:pt>
                <c:pt idx="400">
                  <c:v>4000</c:v>
                </c:pt>
                <c:pt idx="401">
                  <c:v>4010</c:v>
                </c:pt>
                <c:pt idx="402">
                  <c:v>4020</c:v>
                </c:pt>
                <c:pt idx="403">
                  <c:v>4030</c:v>
                </c:pt>
                <c:pt idx="404">
                  <c:v>4040</c:v>
                </c:pt>
                <c:pt idx="405">
                  <c:v>4050</c:v>
                </c:pt>
                <c:pt idx="406">
                  <c:v>4060</c:v>
                </c:pt>
                <c:pt idx="407">
                  <c:v>4070</c:v>
                </c:pt>
                <c:pt idx="408">
                  <c:v>4080</c:v>
                </c:pt>
                <c:pt idx="409">
                  <c:v>4090</c:v>
                </c:pt>
                <c:pt idx="410">
                  <c:v>4100</c:v>
                </c:pt>
              </c:numCache>
            </c:numRef>
          </c:xVal>
          <c:yVal>
            <c:numRef>
              <c:f>scenario_1!$B$113:$OV$113</c:f>
              <c:numCache>
                <c:formatCode>General</c:formatCode>
                <c:ptCount val="4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1.5</c:v>
                </c:pt>
                <c:pt idx="4">
                  <c:v>3</c:v>
                </c:pt>
                <c:pt idx="5">
                  <c:v>1.5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0.4</c:v>
                </c:pt>
                <c:pt idx="11">
                  <c:v>0.3</c:v>
                </c:pt>
                <c:pt idx="12">
                  <c:v>0.2</c:v>
                </c:pt>
                <c:pt idx="13">
                  <c:v>0.1</c:v>
                </c:pt>
                <c:pt idx="14">
                  <c:v>0</c:v>
                </c:pt>
                <c:pt idx="15">
                  <c:v>-0.1</c:v>
                </c:pt>
                <c:pt idx="16">
                  <c:v>-0.1</c:v>
                </c:pt>
                <c:pt idx="17">
                  <c:v>0</c:v>
                </c:pt>
                <c:pt idx="18">
                  <c:v>0.1</c:v>
                </c:pt>
                <c:pt idx="19">
                  <c:v>0.2</c:v>
                </c:pt>
                <c:pt idx="20">
                  <c:v>0.3</c:v>
                </c:pt>
                <c:pt idx="21">
                  <c:v>0.4</c:v>
                </c:pt>
                <c:pt idx="22">
                  <c:v>0.4</c:v>
                </c:pt>
                <c:pt idx="23">
                  <c:v>0.4</c:v>
                </c:pt>
                <c:pt idx="24">
                  <c:v>0.35</c:v>
                </c:pt>
                <c:pt idx="25">
                  <c:v>0.3</c:v>
                </c:pt>
                <c:pt idx="26">
                  <c:v>0.3</c:v>
                </c:pt>
                <c:pt idx="27">
                  <c:v>0.3</c:v>
                </c:pt>
                <c:pt idx="28">
                  <c:v>0.3</c:v>
                </c:pt>
                <c:pt idx="29">
                  <c:v>0.3</c:v>
                </c:pt>
                <c:pt idx="30">
                  <c:v>0.3</c:v>
                </c:pt>
                <c:pt idx="31">
                  <c:v>0.4</c:v>
                </c:pt>
                <c:pt idx="32">
                  <c:v>0.5</c:v>
                </c:pt>
                <c:pt idx="33">
                  <c:v>0.5</c:v>
                </c:pt>
                <c:pt idx="34">
                  <c:v>0.5</c:v>
                </c:pt>
                <c:pt idx="35">
                  <c:v>0.5</c:v>
                </c:pt>
                <c:pt idx="36">
                  <c:v>0.5</c:v>
                </c:pt>
                <c:pt idx="37">
                  <c:v>0.5</c:v>
                </c:pt>
                <c:pt idx="38">
                  <c:v>0.5</c:v>
                </c:pt>
                <c:pt idx="39">
                  <c:v>0.5</c:v>
                </c:pt>
                <c:pt idx="40">
                  <c:v>0.5</c:v>
                </c:pt>
                <c:pt idx="41">
                  <c:v>0.5</c:v>
                </c:pt>
                <c:pt idx="42">
                  <c:v>0.5</c:v>
                </c:pt>
                <c:pt idx="43">
                  <c:v>0.5</c:v>
                </c:pt>
                <c:pt idx="44">
                  <c:v>0.5</c:v>
                </c:pt>
                <c:pt idx="45">
                  <c:v>0.5</c:v>
                </c:pt>
                <c:pt idx="46">
                  <c:v>0.5</c:v>
                </c:pt>
                <c:pt idx="47">
                  <c:v>0.5</c:v>
                </c:pt>
                <c:pt idx="48">
                  <c:v>0.6</c:v>
                </c:pt>
                <c:pt idx="49">
                  <c:v>0.65</c:v>
                </c:pt>
                <c:pt idx="50">
                  <c:v>0.7</c:v>
                </c:pt>
                <c:pt idx="51">
                  <c:v>0.72</c:v>
                </c:pt>
                <c:pt idx="52">
                  <c:v>0.74</c:v>
                </c:pt>
                <c:pt idx="53">
                  <c:v>0.75</c:v>
                </c:pt>
                <c:pt idx="54">
                  <c:v>0.76</c:v>
                </c:pt>
                <c:pt idx="55">
                  <c:v>0.76</c:v>
                </c:pt>
                <c:pt idx="56">
                  <c:v>0.76</c:v>
                </c:pt>
                <c:pt idx="57">
                  <c:v>0.76</c:v>
                </c:pt>
                <c:pt idx="58">
                  <c:v>0.76</c:v>
                </c:pt>
                <c:pt idx="59">
                  <c:v>0.76</c:v>
                </c:pt>
                <c:pt idx="60">
                  <c:v>0.76</c:v>
                </c:pt>
                <c:pt idx="61">
                  <c:v>0.76</c:v>
                </c:pt>
                <c:pt idx="62">
                  <c:v>0.76</c:v>
                </c:pt>
                <c:pt idx="63">
                  <c:v>0.76</c:v>
                </c:pt>
                <c:pt idx="64">
                  <c:v>0.76</c:v>
                </c:pt>
                <c:pt idx="65">
                  <c:v>0.76</c:v>
                </c:pt>
                <c:pt idx="66">
                  <c:v>0.76</c:v>
                </c:pt>
                <c:pt idx="67">
                  <c:v>0.76</c:v>
                </c:pt>
                <c:pt idx="68">
                  <c:v>0.76</c:v>
                </c:pt>
                <c:pt idx="69">
                  <c:v>0.76</c:v>
                </c:pt>
                <c:pt idx="70">
                  <c:v>0.76</c:v>
                </c:pt>
                <c:pt idx="71">
                  <c:v>0.76</c:v>
                </c:pt>
                <c:pt idx="72">
                  <c:v>0.76</c:v>
                </c:pt>
                <c:pt idx="73">
                  <c:v>0.76</c:v>
                </c:pt>
                <c:pt idx="74">
                  <c:v>0.77</c:v>
                </c:pt>
                <c:pt idx="75">
                  <c:v>0.78</c:v>
                </c:pt>
                <c:pt idx="76">
                  <c:v>0.79</c:v>
                </c:pt>
                <c:pt idx="77">
                  <c:v>0.8</c:v>
                </c:pt>
                <c:pt idx="78">
                  <c:v>0.82</c:v>
                </c:pt>
                <c:pt idx="79">
                  <c:v>0.8</c:v>
                </c:pt>
                <c:pt idx="80">
                  <c:v>0.85</c:v>
                </c:pt>
                <c:pt idx="81">
                  <c:v>0.9</c:v>
                </c:pt>
                <c:pt idx="82">
                  <c:v>0.95</c:v>
                </c:pt>
                <c:pt idx="83">
                  <c:v>1</c:v>
                </c:pt>
                <c:pt idx="84">
                  <c:v>1.1000000000000001</c:v>
                </c:pt>
                <c:pt idx="85">
                  <c:v>1.1000000000000001</c:v>
                </c:pt>
                <c:pt idx="86">
                  <c:v>1.05</c:v>
                </c:pt>
                <c:pt idx="87">
                  <c:v>1.05</c:v>
                </c:pt>
                <c:pt idx="88">
                  <c:v>1.05</c:v>
                </c:pt>
                <c:pt idx="89">
                  <c:v>1.05</c:v>
                </c:pt>
                <c:pt idx="90">
                  <c:v>1.05</c:v>
                </c:pt>
                <c:pt idx="91">
                  <c:v>1.05</c:v>
                </c:pt>
                <c:pt idx="92">
                  <c:v>1.05</c:v>
                </c:pt>
                <c:pt idx="93">
                  <c:v>1.05</c:v>
                </c:pt>
                <c:pt idx="94">
                  <c:v>1.05</c:v>
                </c:pt>
                <c:pt idx="95">
                  <c:v>1.05</c:v>
                </c:pt>
                <c:pt idx="96">
                  <c:v>1.02</c:v>
                </c:pt>
                <c:pt idx="97">
                  <c:v>1.04</c:v>
                </c:pt>
                <c:pt idx="98">
                  <c:v>1.06</c:v>
                </c:pt>
                <c:pt idx="99">
                  <c:v>1.08</c:v>
                </c:pt>
                <c:pt idx="100">
                  <c:v>1.1000000000000001</c:v>
                </c:pt>
                <c:pt idx="101">
                  <c:v>1.1200000000000001</c:v>
                </c:pt>
                <c:pt idx="102">
                  <c:v>1.1399999999999999</c:v>
                </c:pt>
                <c:pt idx="103">
                  <c:v>1.1599999999999999</c:v>
                </c:pt>
                <c:pt idx="104">
                  <c:v>1.18</c:v>
                </c:pt>
                <c:pt idx="105">
                  <c:v>1.2</c:v>
                </c:pt>
                <c:pt idx="106">
                  <c:v>1.22</c:v>
                </c:pt>
                <c:pt idx="107">
                  <c:v>1.24</c:v>
                </c:pt>
                <c:pt idx="108">
                  <c:v>1.26</c:v>
                </c:pt>
                <c:pt idx="109">
                  <c:v>1.28</c:v>
                </c:pt>
                <c:pt idx="110">
                  <c:v>1.3</c:v>
                </c:pt>
                <c:pt idx="111">
                  <c:v>1.32</c:v>
                </c:pt>
                <c:pt idx="112">
                  <c:v>1.34</c:v>
                </c:pt>
                <c:pt idx="113">
                  <c:v>1.36</c:v>
                </c:pt>
                <c:pt idx="114">
                  <c:v>1.38</c:v>
                </c:pt>
                <c:pt idx="115">
                  <c:v>1.4</c:v>
                </c:pt>
                <c:pt idx="116">
                  <c:v>1.42</c:v>
                </c:pt>
                <c:pt idx="117">
                  <c:v>1.44</c:v>
                </c:pt>
                <c:pt idx="118">
                  <c:v>1.46</c:v>
                </c:pt>
                <c:pt idx="119">
                  <c:v>1.48</c:v>
                </c:pt>
                <c:pt idx="120">
                  <c:v>1.5</c:v>
                </c:pt>
                <c:pt idx="121">
                  <c:v>1.52</c:v>
                </c:pt>
                <c:pt idx="122">
                  <c:v>1.54</c:v>
                </c:pt>
                <c:pt idx="123">
                  <c:v>1.56</c:v>
                </c:pt>
                <c:pt idx="124">
                  <c:v>1.58</c:v>
                </c:pt>
                <c:pt idx="125">
                  <c:v>1.6</c:v>
                </c:pt>
                <c:pt idx="126">
                  <c:v>1.62</c:v>
                </c:pt>
                <c:pt idx="127">
                  <c:v>1.64</c:v>
                </c:pt>
                <c:pt idx="128">
                  <c:v>1.66</c:v>
                </c:pt>
                <c:pt idx="129">
                  <c:v>1.68</c:v>
                </c:pt>
                <c:pt idx="130">
                  <c:v>1.7</c:v>
                </c:pt>
                <c:pt idx="131">
                  <c:v>1.72</c:v>
                </c:pt>
                <c:pt idx="132">
                  <c:v>1.74</c:v>
                </c:pt>
                <c:pt idx="133">
                  <c:v>1.76</c:v>
                </c:pt>
                <c:pt idx="134">
                  <c:v>1.78</c:v>
                </c:pt>
                <c:pt idx="135">
                  <c:v>1.8</c:v>
                </c:pt>
                <c:pt idx="136">
                  <c:v>1.82</c:v>
                </c:pt>
                <c:pt idx="137">
                  <c:v>1.84</c:v>
                </c:pt>
                <c:pt idx="138">
                  <c:v>1.86</c:v>
                </c:pt>
                <c:pt idx="139">
                  <c:v>1.88</c:v>
                </c:pt>
                <c:pt idx="140">
                  <c:v>1.905</c:v>
                </c:pt>
                <c:pt idx="141">
                  <c:v>1.93</c:v>
                </c:pt>
                <c:pt idx="142">
                  <c:v>1.9550000000000001</c:v>
                </c:pt>
                <c:pt idx="143">
                  <c:v>1.9750000000000001</c:v>
                </c:pt>
                <c:pt idx="144">
                  <c:v>1.99</c:v>
                </c:pt>
                <c:pt idx="145">
                  <c:v>2</c:v>
                </c:pt>
                <c:pt idx="146">
                  <c:v>2.0049999999999999</c:v>
                </c:pt>
                <c:pt idx="147">
                  <c:v>2.0099999999999998</c:v>
                </c:pt>
                <c:pt idx="148">
                  <c:v>2.0150000000000001</c:v>
                </c:pt>
                <c:pt idx="149">
                  <c:v>2.0099999999999998</c:v>
                </c:pt>
                <c:pt idx="150">
                  <c:v>2.0049999999999999</c:v>
                </c:pt>
                <c:pt idx="151">
                  <c:v>2</c:v>
                </c:pt>
                <c:pt idx="152">
                  <c:v>1.9950000000000001</c:v>
                </c:pt>
                <c:pt idx="153">
                  <c:v>1.99</c:v>
                </c:pt>
                <c:pt idx="154">
                  <c:v>1.9850000000000001</c:v>
                </c:pt>
                <c:pt idx="155">
                  <c:v>1.98</c:v>
                </c:pt>
                <c:pt idx="156">
                  <c:v>1.9750000000000001</c:v>
                </c:pt>
                <c:pt idx="157">
                  <c:v>1.97</c:v>
                </c:pt>
                <c:pt idx="158">
                  <c:v>1.9650000000000001</c:v>
                </c:pt>
                <c:pt idx="159">
                  <c:v>1.96</c:v>
                </c:pt>
                <c:pt idx="160">
                  <c:v>1.9550000000000001</c:v>
                </c:pt>
                <c:pt idx="161">
                  <c:v>1.95</c:v>
                </c:pt>
                <c:pt idx="162">
                  <c:v>1.9450000000000001</c:v>
                </c:pt>
                <c:pt idx="163">
                  <c:v>1.94</c:v>
                </c:pt>
                <c:pt idx="164">
                  <c:v>1.9350000000000001</c:v>
                </c:pt>
                <c:pt idx="165">
                  <c:v>1.93</c:v>
                </c:pt>
                <c:pt idx="166">
                  <c:v>1.925</c:v>
                </c:pt>
                <c:pt idx="167">
                  <c:v>1.92</c:v>
                </c:pt>
                <c:pt idx="168">
                  <c:v>1.915</c:v>
                </c:pt>
                <c:pt idx="169">
                  <c:v>1.91</c:v>
                </c:pt>
                <c:pt idx="170">
                  <c:v>1.905</c:v>
                </c:pt>
                <c:pt idx="171">
                  <c:v>1.9</c:v>
                </c:pt>
                <c:pt idx="172">
                  <c:v>1.895</c:v>
                </c:pt>
                <c:pt idx="173">
                  <c:v>1.89</c:v>
                </c:pt>
                <c:pt idx="174">
                  <c:v>1.885</c:v>
                </c:pt>
                <c:pt idx="175">
                  <c:v>1.88</c:v>
                </c:pt>
                <c:pt idx="176">
                  <c:v>1.875</c:v>
                </c:pt>
                <c:pt idx="177">
                  <c:v>1.87</c:v>
                </c:pt>
                <c:pt idx="178">
                  <c:v>1.865</c:v>
                </c:pt>
                <c:pt idx="179">
                  <c:v>1.86</c:v>
                </c:pt>
                <c:pt idx="180">
                  <c:v>1.85</c:v>
                </c:pt>
                <c:pt idx="181">
                  <c:v>1.84</c:v>
                </c:pt>
                <c:pt idx="182">
                  <c:v>1.83</c:v>
                </c:pt>
                <c:pt idx="183">
                  <c:v>1.82</c:v>
                </c:pt>
                <c:pt idx="184">
                  <c:v>1.81</c:v>
                </c:pt>
                <c:pt idx="185">
                  <c:v>1.8</c:v>
                </c:pt>
                <c:pt idx="186">
                  <c:v>1.79</c:v>
                </c:pt>
                <c:pt idx="187">
                  <c:v>1.7749999999999999</c:v>
                </c:pt>
                <c:pt idx="188">
                  <c:v>1.76</c:v>
                </c:pt>
                <c:pt idx="189">
                  <c:v>1.7450000000000001</c:v>
                </c:pt>
                <c:pt idx="190">
                  <c:v>1.73</c:v>
                </c:pt>
                <c:pt idx="191">
                  <c:v>1.7150000000000001</c:v>
                </c:pt>
                <c:pt idx="192">
                  <c:v>1.7</c:v>
                </c:pt>
                <c:pt idx="193">
                  <c:v>1.6850000000000001</c:v>
                </c:pt>
                <c:pt idx="194">
                  <c:v>1.67</c:v>
                </c:pt>
                <c:pt idx="195">
                  <c:v>1.655</c:v>
                </c:pt>
                <c:pt idx="196">
                  <c:v>1.64</c:v>
                </c:pt>
                <c:pt idx="197">
                  <c:v>1.63</c:v>
                </c:pt>
                <c:pt idx="198">
                  <c:v>1.62</c:v>
                </c:pt>
                <c:pt idx="199">
                  <c:v>1.61</c:v>
                </c:pt>
                <c:pt idx="200">
                  <c:v>1.6</c:v>
                </c:pt>
                <c:pt idx="201">
                  <c:v>1.59</c:v>
                </c:pt>
                <c:pt idx="202">
                  <c:v>1.58</c:v>
                </c:pt>
                <c:pt idx="203">
                  <c:v>1.57</c:v>
                </c:pt>
                <c:pt idx="204">
                  <c:v>1.56</c:v>
                </c:pt>
                <c:pt idx="205">
                  <c:v>1.55</c:v>
                </c:pt>
                <c:pt idx="206">
                  <c:v>1.54</c:v>
                </c:pt>
                <c:pt idx="207">
                  <c:v>1.53</c:v>
                </c:pt>
                <c:pt idx="208">
                  <c:v>1.52</c:v>
                </c:pt>
                <c:pt idx="209">
                  <c:v>1.51</c:v>
                </c:pt>
                <c:pt idx="210">
                  <c:v>1.5</c:v>
                </c:pt>
                <c:pt idx="211">
                  <c:v>1.49</c:v>
                </c:pt>
                <c:pt idx="212">
                  <c:v>1.48</c:v>
                </c:pt>
                <c:pt idx="213">
                  <c:v>1.47</c:v>
                </c:pt>
                <c:pt idx="214">
                  <c:v>1.46</c:v>
                </c:pt>
                <c:pt idx="215">
                  <c:v>1.45</c:v>
                </c:pt>
                <c:pt idx="216">
                  <c:v>1.44</c:v>
                </c:pt>
                <c:pt idx="217">
                  <c:v>1.43</c:v>
                </c:pt>
                <c:pt idx="218">
                  <c:v>1.42</c:v>
                </c:pt>
                <c:pt idx="219">
                  <c:v>1.41</c:v>
                </c:pt>
                <c:pt idx="220">
                  <c:v>1.4</c:v>
                </c:pt>
                <c:pt idx="221">
                  <c:v>1.3900000000000099</c:v>
                </c:pt>
                <c:pt idx="222">
                  <c:v>1.38</c:v>
                </c:pt>
                <c:pt idx="223">
                  <c:v>1.3700000000000101</c:v>
                </c:pt>
                <c:pt idx="224">
                  <c:v>1.3600000000000101</c:v>
                </c:pt>
                <c:pt idx="225">
                  <c:v>1.34</c:v>
                </c:pt>
                <c:pt idx="226">
                  <c:v>1.32</c:v>
                </c:pt>
                <c:pt idx="227">
                  <c:v>1.3</c:v>
                </c:pt>
                <c:pt idx="228">
                  <c:v>1.28</c:v>
                </c:pt>
                <c:pt idx="229">
                  <c:v>1.26</c:v>
                </c:pt>
                <c:pt idx="230">
                  <c:v>1.24</c:v>
                </c:pt>
                <c:pt idx="231">
                  <c:v>1.22</c:v>
                </c:pt>
                <c:pt idx="232">
                  <c:v>1.2</c:v>
                </c:pt>
                <c:pt idx="233">
                  <c:v>1.1499999999999999</c:v>
                </c:pt>
                <c:pt idx="234">
                  <c:v>1.1000000000000001</c:v>
                </c:pt>
                <c:pt idx="235">
                  <c:v>1.0900000000000001</c:v>
                </c:pt>
                <c:pt idx="236">
                  <c:v>1.1000000000000001</c:v>
                </c:pt>
                <c:pt idx="237">
                  <c:v>1.0900000000000001</c:v>
                </c:pt>
                <c:pt idx="238">
                  <c:v>1.08</c:v>
                </c:pt>
                <c:pt idx="239">
                  <c:v>1.0900000000000001</c:v>
                </c:pt>
                <c:pt idx="240">
                  <c:v>1.08</c:v>
                </c:pt>
                <c:pt idx="241">
                  <c:v>1.08</c:v>
                </c:pt>
                <c:pt idx="242">
                  <c:v>1.08</c:v>
                </c:pt>
                <c:pt idx="243">
                  <c:v>1.08</c:v>
                </c:pt>
                <c:pt idx="244">
                  <c:v>1.0900000000000001</c:v>
                </c:pt>
                <c:pt idx="245">
                  <c:v>1.1000000000000001</c:v>
                </c:pt>
                <c:pt idx="246">
                  <c:v>1.1000000000000001</c:v>
                </c:pt>
                <c:pt idx="247">
                  <c:v>1.1000000000000001</c:v>
                </c:pt>
                <c:pt idx="248">
                  <c:v>1.1000000000000001</c:v>
                </c:pt>
                <c:pt idx="249">
                  <c:v>1.1000000000000001</c:v>
                </c:pt>
                <c:pt idx="250">
                  <c:v>1.1000000000000001</c:v>
                </c:pt>
                <c:pt idx="251">
                  <c:v>1.1000000000000001</c:v>
                </c:pt>
                <c:pt idx="252">
                  <c:v>1.1000000000000001</c:v>
                </c:pt>
                <c:pt idx="253">
                  <c:v>1.1000000000000001</c:v>
                </c:pt>
                <c:pt idx="254">
                  <c:v>1.1000000000000001</c:v>
                </c:pt>
                <c:pt idx="255">
                  <c:v>1.1000000000000001</c:v>
                </c:pt>
                <c:pt idx="256">
                  <c:v>1.1000000000000001</c:v>
                </c:pt>
                <c:pt idx="257">
                  <c:v>1.1000000000000001</c:v>
                </c:pt>
                <c:pt idx="258">
                  <c:v>1.1000000000000001</c:v>
                </c:pt>
                <c:pt idx="259">
                  <c:v>1.05</c:v>
                </c:pt>
                <c:pt idx="260">
                  <c:v>1</c:v>
                </c:pt>
                <c:pt idx="261">
                  <c:v>0.95</c:v>
                </c:pt>
                <c:pt idx="262">
                  <c:v>0.9</c:v>
                </c:pt>
                <c:pt idx="263">
                  <c:v>0.85</c:v>
                </c:pt>
                <c:pt idx="264">
                  <c:v>0.84</c:v>
                </c:pt>
                <c:pt idx="265">
                  <c:v>0.83</c:v>
                </c:pt>
                <c:pt idx="266">
                  <c:v>0.82</c:v>
                </c:pt>
                <c:pt idx="267">
                  <c:v>0.81</c:v>
                </c:pt>
                <c:pt idx="268">
                  <c:v>0.8</c:v>
                </c:pt>
                <c:pt idx="269">
                  <c:v>0.8</c:v>
                </c:pt>
                <c:pt idx="270">
                  <c:v>0.8</c:v>
                </c:pt>
                <c:pt idx="271">
                  <c:v>0.8</c:v>
                </c:pt>
                <c:pt idx="272">
                  <c:v>0.8</c:v>
                </c:pt>
                <c:pt idx="273">
                  <c:v>0.8</c:v>
                </c:pt>
                <c:pt idx="274">
                  <c:v>0.8</c:v>
                </c:pt>
                <c:pt idx="275">
                  <c:v>0.8</c:v>
                </c:pt>
                <c:pt idx="276">
                  <c:v>0.8</c:v>
                </c:pt>
                <c:pt idx="277">
                  <c:v>0.8</c:v>
                </c:pt>
                <c:pt idx="278">
                  <c:v>0.8</c:v>
                </c:pt>
                <c:pt idx="279">
                  <c:v>0.8</c:v>
                </c:pt>
                <c:pt idx="280">
                  <c:v>0.8</c:v>
                </c:pt>
                <c:pt idx="281">
                  <c:v>0.8</c:v>
                </c:pt>
                <c:pt idx="282">
                  <c:v>0.8</c:v>
                </c:pt>
                <c:pt idx="283">
                  <c:v>0.8</c:v>
                </c:pt>
                <c:pt idx="284">
                  <c:v>0.8</c:v>
                </c:pt>
                <c:pt idx="285">
                  <c:v>0.8</c:v>
                </c:pt>
                <c:pt idx="286">
                  <c:v>0.8</c:v>
                </c:pt>
                <c:pt idx="287">
                  <c:v>0.8</c:v>
                </c:pt>
                <c:pt idx="288">
                  <c:v>0.8</c:v>
                </c:pt>
                <c:pt idx="289">
                  <c:v>0.8</c:v>
                </c:pt>
                <c:pt idx="290">
                  <c:v>0.8</c:v>
                </c:pt>
                <c:pt idx="291">
                  <c:v>0.8</c:v>
                </c:pt>
                <c:pt idx="292">
                  <c:v>0.80500000000000005</c:v>
                </c:pt>
                <c:pt idx="293">
                  <c:v>0.81</c:v>
                </c:pt>
                <c:pt idx="294">
                  <c:v>0.81499999999999995</c:v>
                </c:pt>
                <c:pt idx="295">
                  <c:v>0.82</c:v>
                </c:pt>
                <c:pt idx="296">
                  <c:v>0.82499999999999996</c:v>
                </c:pt>
                <c:pt idx="297">
                  <c:v>0.83</c:v>
                </c:pt>
                <c:pt idx="298">
                  <c:v>0.83499999999999996</c:v>
                </c:pt>
                <c:pt idx="299">
                  <c:v>0.84</c:v>
                </c:pt>
                <c:pt idx="300">
                  <c:v>0.84499999999999997</c:v>
                </c:pt>
                <c:pt idx="301">
                  <c:v>0.85</c:v>
                </c:pt>
                <c:pt idx="302">
                  <c:v>0.85499999999999998</c:v>
                </c:pt>
                <c:pt idx="303">
                  <c:v>0.86</c:v>
                </c:pt>
                <c:pt idx="304">
                  <c:v>0.86499999999999999</c:v>
                </c:pt>
                <c:pt idx="305">
                  <c:v>0.87</c:v>
                </c:pt>
                <c:pt idx="306">
                  <c:v>0.875</c:v>
                </c:pt>
                <c:pt idx="307">
                  <c:v>0.88</c:v>
                </c:pt>
                <c:pt idx="308">
                  <c:v>0.88500000000000001</c:v>
                </c:pt>
                <c:pt idx="309">
                  <c:v>0.89</c:v>
                </c:pt>
                <c:pt idx="310">
                  <c:v>0.89500000000000002</c:v>
                </c:pt>
                <c:pt idx="311">
                  <c:v>0.9</c:v>
                </c:pt>
                <c:pt idx="312">
                  <c:v>0.90500000000000003</c:v>
                </c:pt>
                <c:pt idx="313">
                  <c:v>0.91</c:v>
                </c:pt>
                <c:pt idx="314">
                  <c:v>0.91500000000000004</c:v>
                </c:pt>
                <c:pt idx="315">
                  <c:v>0.92</c:v>
                </c:pt>
                <c:pt idx="316">
                  <c:v>0.92500000000000004</c:v>
                </c:pt>
                <c:pt idx="317">
                  <c:v>0.93</c:v>
                </c:pt>
                <c:pt idx="318">
                  <c:v>0.93500000000000005</c:v>
                </c:pt>
                <c:pt idx="319">
                  <c:v>0.94</c:v>
                </c:pt>
                <c:pt idx="320">
                  <c:v>0.94499999999999995</c:v>
                </c:pt>
                <c:pt idx="321">
                  <c:v>0.95</c:v>
                </c:pt>
                <c:pt idx="322">
                  <c:v>0.95499999999999996</c:v>
                </c:pt>
                <c:pt idx="323">
                  <c:v>0.96</c:v>
                </c:pt>
                <c:pt idx="324">
                  <c:v>0.96799999999999997</c:v>
                </c:pt>
                <c:pt idx="325">
                  <c:v>0.97599999999999998</c:v>
                </c:pt>
                <c:pt idx="326">
                  <c:v>0.98399999999999999</c:v>
                </c:pt>
                <c:pt idx="327">
                  <c:v>0.99199999999999999</c:v>
                </c:pt>
                <c:pt idx="328">
                  <c:v>1.018</c:v>
                </c:pt>
                <c:pt idx="329">
                  <c:v>1.048</c:v>
                </c:pt>
                <c:pt idx="330">
                  <c:v>1.0760000000000001</c:v>
                </c:pt>
                <c:pt idx="331">
                  <c:v>1.1040000000000001</c:v>
                </c:pt>
                <c:pt idx="332">
                  <c:v>1.1319999999999999</c:v>
                </c:pt>
                <c:pt idx="333">
                  <c:v>1.1599999999999999</c:v>
                </c:pt>
                <c:pt idx="334">
                  <c:v>1.19</c:v>
                </c:pt>
                <c:pt idx="335">
                  <c:v>1.22</c:v>
                </c:pt>
                <c:pt idx="336">
                  <c:v>1.25</c:v>
                </c:pt>
                <c:pt idx="337">
                  <c:v>1.28</c:v>
                </c:pt>
                <c:pt idx="338">
                  <c:v>1.31</c:v>
                </c:pt>
                <c:pt idx="339">
                  <c:v>1.34</c:v>
                </c:pt>
                <c:pt idx="340">
                  <c:v>1.37</c:v>
                </c:pt>
                <c:pt idx="341">
                  <c:v>1.4</c:v>
                </c:pt>
                <c:pt idx="342">
                  <c:v>1.43</c:v>
                </c:pt>
                <c:pt idx="343">
                  <c:v>1.46</c:v>
                </c:pt>
                <c:pt idx="344">
                  <c:v>1.49</c:v>
                </c:pt>
                <c:pt idx="345">
                  <c:v>1.52</c:v>
                </c:pt>
                <c:pt idx="346">
                  <c:v>1.51</c:v>
                </c:pt>
                <c:pt idx="347">
                  <c:v>1.51</c:v>
                </c:pt>
                <c:pt idx="348">
                  <c:v>1.51</c:v>
                </c:pt>
                <c:pt idx="349">
                  <c:v>1.51</c:v>
                </c:pt>
                <c:pt idx="350">
                  <c:v>1.52</c:v>
                </c:pt>
                <c:pt idx="351">
                  <c:v>1.5249999999999999</c:v>
                </c:pt>
                <c:pt idx="352">
                  <c:v>1.53</c:v>
                </c:pt>
                <c:pt idx="353">
                  <c:v>1.5349999999999999</c:v>
                </c:pt>
                <c:pt idx="354">
                  <c:v>1.54</c:v>
                </c:pt>
                <c:pt idx="355">
                  <c:v>1.5449999999999999</c:v>
                </c:pt>
                <c:pt idx="356">
                  <c:v>1.55</c:v>
                </c:pt>
                <c:pt idx="357">
                  <c:v>1.5549999999999999</c:v>
                </c:pt>
                <c:pt idx="358">
                  <c:v>1.56</c:v>
                </c:pt>
                <c:pt idx="359">
                  <c:v>1.5649999999999999</c:v>
                </c:pt>
                <c:pt idx="360">
                  <c:v>1.57</c:v>
                </c:pt>
                <c:pt idx="361">
                  <c:v>1.575</c:v>
                </c:pt>
                <c:pt idx="362">
                  <c:v>1.58</c:v>
                </c:pt>
                <c:pt idx="363">
                  <c:v>1.585</c:v>
                </c:pt>
                <c:pt idx="364">
                  <c:v>1.59</c:v>
                </c:pt>
                <c:pt idx="365">
                  <c:v>1.595</c:v>
                </c:pt>
                <c:pt idx="366">
                  <c:v>1.6</c:v>
                </c:pt>
                <c:pt idx="367">
                  <c:v>1.605</c:v>
                </c:pt>
                <c:pt idx="368">
                  <c:v>1.61</c:v>
                </c:pt>
                <c:pt idx="369">
                  <c:v>1.615</c:v>
                </c:pt>
                <c:pt idx="370">
                  <c:v>1.62</c:v>
                </c:pt>
                <c:pt idx="371">
                  <c:v>1.625</c:v>
                </c:pt>
                <c:pt idx="372">
                  <c:v>1.63</c:v>
                </c:pt>
                <c:pt idx="373">
                  <c:v>1.635</c:v>
                </c:pt>
                <c:pt idx="374">
                  <c:v>1.64</c:v>
                </c:pt>
                <c:pt idx="375">
                  <c:v>1.645</c:v>
                </c:pt>
                <c:pt idx="376">
                  <c:v>1.65</c:v>
                </c:pt>
                <c:pt idx="377">
                  <c:v>1.655</c:v>
                </c:pt>
                <c:pt idx="378">
                  <c:v>1.66</c:v>
                </c:pt>
                <c:pt idx="379">
                  <c:v>1.665</c:v>
                </c:pt>
                <c:pt idx="380">
                  <c:v>1.67</c:v>
                </c:pt>
                <c:pt idx="381">
                  <c:v>1.675</c:v>
                </c:pt>
                <c:pt idx="382">
                  <c:v>1.68</c:v>
                </c:pt>
                <c:pt idx="383">
                  <c:v>1.6850000000000001</c:v>
                </c:pt>
                <c:pt idx="384">
                  <c:v>1.69</c:v>
                </c:pt>
                <c:pt idx="385">
                  <c:v>1.6950000000000001</c:v>
                </c:pt>
                <c:pt idx="386">
                  <c:v>1.7</c:v>
                </c:pt>
                <c:pt idx="387">
                  <c:v>1.7050000000000001</c:v>
                </c:pt>
                <c:pt idx="388">
                  <c:v>1.71</c:v>
                </c:pt>
                <c:pt idx="389">
                  <c:v>1.7150000000000001</c:v>
                </c:pt>
                <c:pt idx="390">
                  <c:v>1.72</c:v>
                </c:pt>
                <c:pt idx="391">
                  <c:v>1.7250000000000001</c:v>
                </c:pt>
                <c:pt idx="392">
                  <c:v>1.73</c:v>
                </c:pt>
                <c:pt idx="393">
                  <c:v>1.7349999999999901</c:v>
                </c:pt>
                <c:pt idx="394">
                  <c:v>1.74</c:v>
                </c:pt>
                <c:pt idx="395">
                  <c:v>1.7449999999999899</c:v>
                </c:pt>
                <c:pt idx="396">
                  <c:v>1.75</c:v>
                </c:pt>
                <c:pt idx="397">
                  <c:v>1.7549999999999999</c:v>
                </c:pt>
                <c:pt idx="398">
                  <c:v>1.75999999999999</c:v>
                </c:pt>
                <c:pt idx="399">
                  <c:v>1.7649999999999999</c:v>
                </c:pt>
                <c:pt idx="400">
                  <c:v>1.77</c:v>
                </c:pt>
                <c:pt idx="401">
                  <c:v>1.7749999999999999</c:v>
                </c:pt>
                <c:pt idx="402">
                  <c:v>1.77999999999999</c:v>
                </c:pt>
                <c:pt idx="403">
                  <c:v>1.7849999999999899</c:v>
                </c:pt>
                <c:pt idx="404">
                  <c:v>1.78999999999999</c:v>
                </c:pt>
                <c:pt idx="405">
                  <c:v>1.7949999999999899</c:v>
                </c:pt>
                <c:pt idx="406">
                  <c:v>1.7999999999999901</c:v>
                </c:pt>
                <c:pt idx="407">
                  <c:v>1.8049999999999899</c:v>
                </c:pt>
                <c:pt idx="408">
                  <c:v>1.8099999999999901</c:v>
                </c:pt>
                <c:pt idx="409">
                  <c:v>1.81499999999999</c:v>
                </c:pt>
                <c:pt idx="410">
                  <c:v>1.8199999999999901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F33-46DB-B929-25E1C5DC9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1752592"/>
        <c:axId val="591754256"/>
      </c:scatterChart>
      <c:valAx>
        <c:axId val="591752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91754256"/>
        <c:crosses val="autoZero"/>
        <c:crossBetween val="midCat"/>
      </c:valAx>
      <c:valAx>
        <c:axId val="591754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917525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surface3DChart>
        <c:wireframe val="1"/>
        <c:ser>
          <c:idx val="0"/>
          <c:order val="0"/>
          <c:spPr>
            <a:ln w="9525" cap="rnd">
              <a:solidFill>
                <a:schemeClr val="accent1"/>
              </a:solidFill>
              <a:round/>
            </a:ln>
            <a:effectLst/>
          </c:spPr>
          <c:val>
            <c:numRef>
              <c:f>scenario_1!$B$118:$AR$118</c:f>
              <c:numCache>
                <c:formatCode>General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C3-4DFF-B833-801343315F79}"/>
            </c:ext>
          </c:extLst>
        </c:ser>
        <c:ser>
          <c:idx val="1"/>
          <c:order val="1"/>
          <c:spPr>
            <a:ln w="9525" cap="rnd">
              <a:solidFill>
                <a:schemeClr val="accent2"/>
              </a:solidFill>
              <a:round/>
            </a:ln>
            <a:effectLst/>
          </c:spPr>
          <c:val>
            <c:numRef>
              <c:f>scenario_1!$B$119:$AR$119</c:f>
              <c:numCache>
                <c:formatCode>General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C3-4DFF-B833-801343315F79}"/>
            </c:ext>
          </c:extLst>
        </c:ser>
        <c:ser>
          <c:idx val="2"/>
          <c:order val="2"/>
          <c:spPr>
            <a:ln w="9525" cap="rnd">
              <a:solidFill>
                <a:schemeClr val="accent3"/>
              </a:solidFill>
              <a:round/>
            </a:ln>
            <a:effectLst/>
          </c:spPr>
          <c:val>
            <c:numRef>
              <c:f>scenario_1!$B$120:$AR$120</c:f>
              <c:numCache>
                <c:formatCode>General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C3-4DFF-B833-801343315F79}"/>
            </c:ext>
          </c:extLst>
        </c:ser>
        <c:ser>
          <c:idx val="3"/>
          <c:order val="3"/>
          <c:spPr>
            <a:ln w="9525" cap="rnd">
              <a:solidFill>
                <a:schemeClr val="accent4"/>
              </a:solidFill>
              <a:round/>
            </a:ln>
            <a:effectLst/>
          </c:spPr>
          <c:val>
            <c:numRef>
              <c:f>scenario_1!$B$121:$AR$121</c:f>
              <c:numCache>
                <c:formatCode>General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C3-4DFF-B833-801343315F79}"/>
            </c:ext>
          </c:extLst>
        </c:ser>
        <c:ser>
          <c:idx val="4"/>
          <c:order val="4"/>
          <c:spPr>
            <a:ln w="9525" cap="rnd">
              <a:solidFill>
                <a:schemeClr val="accent5"/>
              </a:solidFill>
              <a:round/>
            </a:ln>
            <a:effectLst/>
          </c:spPr>
          <c:val>
            <c:numRef>
              <c:f>scenario_1!$B$122:$AR$122</c:f>
              <c:numCache>
                <c:formatCode>General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9C3-4DFF-B833-801343315F79}"/>
            </c:ext>
          </c:extLst>
        </c:ser>
        <c:ser>
          <c:idx val="5"/>
          <c:order val="5"/>
          <c:spPr>
            <a:ln w="9525" cap="rnd">
              <a:solidFill>
                <a:schemeClr val="accent6"/>
              </a:solidFill>
              <a:round/>
            </a:ln>
            <a:effectLst/>
          </c:spPr>
          <c:val>
            <c:numRef>
              <c:f>scenario_1!$B$123:$AR$123</c:f>
              <c:numCache>
                <c:formatCode>General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9C3-4DFF-B833-801343315F79}"/>
            </c:ext>
          </c:extLst>
        </c:ser>
        <c:ser>
          <c:idx val="6"/>
          <c:order val="6"/>
          <c:spPr>
            <a:ln w="952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val>
            <c:numRef>
              <c:f>scenario_1!$B$124:$AR$124</c:f>
              <c:numCache>
                <c:formatCode>General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9C3-4DFF-B833-801343315F79}"/>
            </c:ext>
          </c:extLst>
        </c:ser>
        <c:ser>
          <c:idx val="7"/>
          <c:order val="7"/>
          <c:spPr>
            <a:ln w="952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val>
            <c:numRef>
              <c:f>scenario_1!$B$125:$AR$125</c:f>
              <c:numCache>
                <c:formatCode>General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9C3-4DFF-B833-801343315F79}"/>
            </c:ext>
          </c:extLst>
        </c:ser>
        <c:ser>
          <c:idx val="8"/>
          <c:order val="8"/>
          <c:spPr>
            <a:ln w="952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val>
            <c:numRef>
              <c:f>scenario_1!$B$126:$AR$126</c:f>
              <c:numCache>
                <c:formatCode>General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9C3-4DFF-B833-801343315F79}"/>
            </c:ext>
          </c:extLst>
        </c:ser>
        <c:ser>
          <c:idx val="9"/>
          <c:order val="9"/>
          <c:spPr>
            <a:ln w="952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val>
            <c:numRef>
              <c:f>scenario_1!$B$127:$AR$127</c:f>
              <c:numCache>
                <c:formatCode>General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9C3-4DFF-B833-801343315F79}"/>
            </c:ext>
          </c:extLst>
        </c:ser>
        <c:ser>
          <c:idx val="10"/>
          <c:order val="10"/>
          <c:spPr>
            <a:ln w="952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val>
            <c:numRef>
              <c:f>scenario_1!$B$128:$AR$128</c:f>
              <c:numCache>
                <c:formatCode>General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9C3-4DFF-B833-801343315F79}"/>
            </c:ext>
          </c:extLst>
        </c:ser>
        <c:ser>
          <c:idx val="11"/>
          <c:order val="11"/>
          <c:spPr>
            <a:ln w="952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val>
            <c:numRef>
              <c:f>scenario_1!$B$129:$AR$129</c:f>
              <c:numCache>
                <c:formatCode>General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9C3-4DFF-B833-801343315F79}"/>
            </c:ext>
          </c:extLst>
        </c:ser>
        <c:ser>
          <c:idx val="12"/>
          <c:order val="12"/>
          <c:spPr>
            <a:ln w="952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val>
            <c:numRef>
              <c:f>scenario_1!$B$130:$AR$130</c:f>
              <c:numCache>
                <c:formatCode>General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9C3-4DFF-B833-801343315F79}"/>
            </c:ext>
          </c:extLst>
        </c:ser>
        <c:ser>
          <c:idx val="13"/>
          <c:order val="13"/>
          <c:spPr>
            <a:ln w="952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val>
            <c:numRef>
              <c:f>scenario_1!$B$131:$AR$131</c:f>
              <c:numCache>
                <c:formatCode>General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9C3-4DFF-B833-801343315F79}"/>
            </c:ext>
          </c:extLst>
        </c:ser>
        <c:ser>
          <c:idx val="14"/>
          <c:order val="14"/>
          <c:spPr>
            <a:ln w="952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val>
            <c:numRef>
              <c:f>scenario_1!$B$132:$AR$132</c:f>
              <c:numCache>
                <c:formatCode>General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9C3-4DFF-B833-801343315F79}"/>
            </c:ext>
          </c:extLst>
        </c:ser>
        <c:ser>
          <c:idx val="15"/>
          <c:order val="15"/>
          <c:spPr>
            <a:ln w="952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val>
            <c:numRef>
              <c:f>scenario_1!$B$133:$AR$133</c:f>
              <c:numCache>
                <c:formatCode>General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89C3-4DFF-B833-801343315F79}"/>
            </c:ext>
          </c:extLst>
        </c:ser>
        <c:ser>
          <c:idx val="16"/>
          <c:order val="16"/>
          <c:spPr>
            <a:ln w="952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val>
            <c:numRef>
              <c:f>scenario_1!$B$134:$AR$134</c:f>
              <c:numCache>
                <c:formatCode>General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89C3-4DFF-B833-801343315F79}"/>
            </c:ext>
          </c:extLst>
        </c:ser>
        <c:ser>
          <c:idx val="17"/>
          <c:order val="17"/>
          <c:spPr>
            <a:ln w="952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val>
            <c:numRef>
              <c:f>scenario_1!$B$135:$AR$135</c:f>
              <c:numCache>
                <c:formatCode>General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9C3-4DFF-B833-801343315F79}"/>
            </c:ext>
          </c:extLst>
        </c:ser>
        <c:ser>
          <c:idx val="18"/>
          <c:order val="18"/>
          <c:spPr>
            <a:ln w="952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val>
            <c:numRef>
              <c:f>scenario_1!$B$136:$AR$136</c:f>
              <c:numCache>
                <c:formatCode>General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9C3-4DFF-B833-801343315F79}"/>
            </c:ext>
          </c:extLst>
        </c:ser>
        <c:ser>
          <c:idx val="19"/>
          <c:order val="19"/>
          <c:spPr>
            <a:ln w="952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val>
            <c:numRef>
              <c:f>scenario_1!$B$137:$AR$137</c:f>
              <c:numCache>
                <c:formatCode>General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89C3-4DFF-B833-801343315F79}"/>
            </c:ext>
          </c:extLst>
        </c:ser>
        <c:bandFmts>
          <c:bandFmt>
            <c:idx val="0"/>
            <c:spPr>
              <a:ln w="9525" cap="rnd">
                <a:solidFill>
                  <a:schemeClr val="accent1"/>
                </a:solidFill>
                <a:round/>
              </a:ln>
              <a:effectLst/>
            </c:spPr>
          </c:bandFmt>
          <c:bandFmt>
            <c:idx val="1"/>
            <c:spPr>
              <a:ln w="9525" cap="rnd">
                <a:solidFill>
                  <a:schemeClr val="accent2"/>
                </a:solidFill>
                <a:round/>
              </a:ln>
              <a:effectLst/>
            </c:spPr>
          </c:bandFmt>
          <c:bandFmt>
            <c:idx val="2"/>
            <c:spPr>
              <a:ln w="9525" cap="rnd">
                <a:solidFill>
                  <a:schemeClr val="accent3"/>
                </a:solidFill>
                <a:round/>
              </a:ln>
              <a:effectLst/>
            </c:spPr>
          </c:bandFmt>
          <c:bandFmt>
            <c:idx val="3"/>
            <c:spPr>
              <a:ln w="9525" cap="rnd">
                <a:solidFill>
                  <a:schemeClr val="accent4"/>
                </a:solidFill>
                <a:round/>
              </a:ln>
              <a:effectLst/>
            </c:spPr>
          </c:bandFmt>
          <c:bandFmt>
            <c:idx val="4"/>
            <c:spPr>
              <a:ln w="9525" cap="rnd">
                <a:solidFill>
                  <a:schemeClr val="accent5"/>
                </a:solidFill>
                <a:round/>
              </a:ln>
              <a:effectLst/>
            </c:spPr>
          </c:bandFmt>
          <c:bandFmt>
            <c:idx val="5"/>
            <c:spPr>
              <a:ln w="9525" cap="rnd">
                <a:solidFill>
                  <a:schemeClr val="accent6"/>
                </a:solidFill>
                <a:round/>
              </a:ln>
              <a:effectLst/>
            </c:spPr>
          </c:bandFmt>
          <c:bandFmt>
            <c:idx val="6"/>
            <c:spPr>
              <a:ln w="9525" cap="rnd">
                <a:solidFill>
                  <a:schemeClr val="accent1">
                    <a:lumMod val="60000"/>
                  </a:schemeClr>
                </a:solidFill>
                <a:round/>
              </a:ln>
              <a:effectLst/>
            </c:spPr>
          </c:bandFmt>
          <c:bandFmt>
            <c:idx val="7"/>
            <c:spPr>
              <a:ln w="9525" cap="rnd">
                <a:solidFill>
                  <a:schemeClr val="accent2">
                    <a:lumMod val="60000"/>
                  </a:schemeClr>
                </a:solidFill>
                <a:round/>
              </a:ln>
              <a:effectLst/>
            </c:spPr>
          </c:bandFmt>
          <c:bandFmt>
            <c:idx val="8"/>
            <c:spPr>
              <a:ln w="9525" cap="rnd">
                <a:solidFill>
                  <a:schemeClr val="accent3">
                    <a:lumMod val="60000"/>
                  </a:schemeClr>
                </a:solidFill>
                <a:round/>
              </a:ln>
              <a:effectLst/>
            </c:spPr>
          </c:bandFmt>
          <c:bandFmt>
            <c:idx val="9"/>
            <c:spPr>
              <a:ln w="9525" cap="rnd">
                <a:solidFill>
                  <a:schemeClr val="accent4">
                    <a:lumMod val="60000"/>
                  </a:schemeClr>
                </a:solidFill>
                <a:round/>
              </a:ln>
              <a:effectLst/>
            </c:spPr>
          </c:bandFmt>
          <c:bandFmt>
            <c:idx val="10"/>
            <c:spPr>
              <a:ln w="9525" cap="rnd">
                <a:solidFill>
                  <a:schemeClr val="accent5">
                    <a:lumMod val="60000"/>
                  </a:schemeClr>
                </a:solidFill>
                <a:round/>
              </a:ln>
              <a:effectLst/>
            </c:spPr>
          </c:bandFmt>
          <c:bandFmt>
            <c:idx val="11"/>
            <c:spPr>
              <a:ln w="9525" cap="rnd">
                <a:solidFill>
                  <a:schemeClr val="accent6">
                    <a:lumMod val="60000"/>
                  </a:schemeClr>
                </a:solidFill>
                <a:round/>
              </a:ln>
              <a:effectLst/>
            </c:spPr>
          </c:bandFmt>
          <c:bandFmt>
            <c:idx val="12"/>
            <c:spPr>
              <a:ln w="9525" cap="rnd">
                <a:solidFill>
                  <a:schemeClr val="accent1">
                    <a:lumMod val="80000"/>
                    <a:lumOff val="20000"/>
                  </a:schemeClr>
                </a:solidFill>
                <a:round/>
              </a:ln>
              <a:effectLst/>
            </c:spPr>
          </c:bandFmt>
          <c:bandFmt>
            <c:idx val="13"/>
            <c:spPr>
              <a:ln w="9525" cap="rnd">
                <a:solidFill>
                  <a:schemeClr val="accent2">
                    <a:lumMod val="80000"/>
                    <a:lumOff val="20000"/>
                  </a:schemeClr>
                </a:solidFill>
                <a:round/>
              </a:ln>
              <a:effectLst/>
            </c:spPr>
          </c:bandFmt>
          <c:bandFmt>
            <c:idx val="14"/>
            <c:spPr>
              <a:ln w="9525" cap="rnd">
                <a:solidFill>
                  <a:schemeClr val="accent3">
                    <a:lumMod val="80000"/>
                    <a:lumOff val="20000"/>
                  </a:schemeClr>
                </a:solidFill>
                <a:round/>
              </a:ln>
              <a:effectLst/>
            </c:spPr>
          </c:bandFmt>
        </c:bandFmts>
        <c:axId val="1241548031"/>
        <c:axId val="1241553439"/>
        <c:axId val="1452840911"/>
      </c:surface3DChart>
      <c:catAx>
        <c:axId val="1241548031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1553439"/>
        <c:crosses val="autoZero"/>
        <c:auto val="1"/>
        <c:lblAlgn val="ctr"/>
        <c:lblOffset val="100"/>
        <c:noMultiLvlLbl val="0"/>
      </c:catAx>
      <c:valAx>
        <c:axId val="124155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1548031"/>
        <c:crosses val="autoZero"/>
        <c:crossBetween val="midCat"/>
      </c:valAx>
      <c:serAx>
        <c:axId val="1452840911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1553439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28452</xdr:colOff>
      <xdr:row>42</xdr:row>
      <xdr:rowOff>58140</xdr:rowOff>
    </xdr:from>
    <xdr:to>
      <xdr:col>43</xdr:col>
      <xdr:colOff>537482</xdr:colOff>
      <xdr:row>42</xdr:row>
      <xdr:rowOff>75458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6C8F2D2A-4C09-4E19-AF2A-ED24B1747490}"/>
            </a:ext>
          </a:extLst>
        </xdr:cNvPr>
        <xdr:cNvCxnSpPr/>
      </xdr:nvCxnSpPr>
      <xdr:spPr>
        <a:xfrm>
          <a:off x="1885827" y="8059140"/>
          <a:ext cx="25274030" cy="17318"/>
        </a:xfrm>
        <a:prstGeom prst="straightConnector1">
          <a:avLst/>
        </a:prstGeom>
        <a:ln w="38100"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21</xdr:col>
      <xdr:colOff>467590</xdr:colOff>
      <xdr:row>39</xdr:row>
      <xdr:rowOff>121228</xdr:rowOff>
    </xdr:from>
    <xdr:ext cx="1228670" cy="44621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F130D0D-42C6-4E45-8E54-17F90072AAD3}"/>
            </a:ext>
          </a:extLst>
        </xdr:cNvPr>
        <xdr:cNvSpPr txBox="1"/>
      </xdr:nvSpPr>
      <xdr:spPr>
        <a:xfrm>
          <a:off x="13196454" y="7550728"/>
          <a:ext cx="1228670" cy="446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 b="1">
              <a:latin typeface="Arial" panose="020B0604020202020204" pitchFamily="34" charset="0"/>
              <a:cs typeface="Arial" panose="020B0604020202020204" pitchFamily="34" charset="0"/>
            </a:rPr>
            <a:t>4100 m</a:t>
          </a:r>
        </a:p>
      </xdr:txBody>
    </xdr:sp>
    <xdr:clientData/>
  </xdr:oneCellAnchor>
  <xdr:twoCellAnchor>
    <xdr:from>
      <xdr:col>3</xdr:col>
      <xdr:colOff>294409</xdr:colOff>
      <xdr:row>2</xdr:row>
      <xdr:rowOff>121227</xdr:rowOff>
    </xdr:from>
    <xdr:to>
      <xdr:col>3</xdr:col>
      <xdr:colOff>311728</xdr:colOff>
      <xdr:row>42</xdr:row>
      <xdr:rowOff>17318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2592B95B-C415-4E42-8F1A-F1146EA46B65}"/>
            </a:ext>
          </a:extLst>
        </xdr:cNvPr>
        <xdr:cNvCxnSpPr/>
      </xdr:nvCxnSpPr>
      <xdr:spPr>
        <a:xfrm flipH="1">
          <a:off x="2112818" y="519545"/>
          <a:ext cx="17319" cy="7516091"/>
        </a:xfrm>
        <a:prstGeom prst="straightConnector1">
          <a:avLst/>
        </a:prstGeom>
        <a:ln w="38100"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307728</xdr:colOff>
      <xdr:row>12</xdr:row>
      <xdr:rowOff>55954</xdr:rowOff>
    </xdr:from>
    <xdr:ext cx="446212" cy="3486211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C726CF92-495C-471E-B7D3-AC2397374904}"/>
            </a:ext>
          </a:extLst>
        </xdr:cNvPr>
        <xdr:cNvSpPr txBox="1"/>
      </xdr:nvSpPr>
      <xdr:spPr>
        <a:xfrm rot="16200000">
          <a:off x="606137" y="3879272"/>
          <a:ext cx="3486211" cy="446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 b="1">
              <a:latin typeface="Arial" panose="020B0604020202020204" pitchFamily="34" charset="0"/>
              <a:cs typeface="Arial" panose="020B0604020202020204" pitchFamily="34" charset="0"/>
            </a:rPr>
            <a:t>10 000 m (not to scale)</a:t>
          </a:r>
        </a:p>
      </xdr:txBody>
    </xdr:sp>
    <xdr:clientData/>
  </xdr:oneCellAnchor>
  <xdr:twoCellAnchor>
    <xdr:from>
      <xdr:col>10</xdr:col>
      <xdr:colOff>86591</xdr:colOff>
      <xdr:row>2</xdr:row>
      <xdr:rowOff>155864</xdr:rowOff>
    </xdr:from>
    <xdr:to>
      <xdr:col>13</xdr:col>
      <xdr:colOff>519545</xdr:colOff>
      <xdr:row>2</xdr:row>
      <xdr:rowOff>155864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1D70F993-DD76-481C-BDC7-E3392E71A898}"/>
            </a:ext>
          </a:extLst>
        </xdr:cNvPr>
        <xdr:cNvCxnSpPr/>
      </xdr:nvCxnSpPr>
      <xdr:spPr>
        <a:xfrm>
          <a:off x="6147955" y="554182"/>
          <a:ext cx="2251363" cy="0"/>
        </a:xfrm>
        <a:prstGeom prst="straightConnector1">
          <a:avLst/>
        </a:prstGeom>
        <a:ln w="38100"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48492</xdr:colOff>
      <xdr:row>2</xdr:row>
      <xdr:rowOff>152401</xdr:rowOff>
    </xdr:from>
    <xdr:to>
      <xdr:col>39</xdr:col>
      <xdr:colOff>481446</xdr:colOff>
      <xdr:row>2</xdr:row>
      <xdr:rowOff>152401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48E43BE0-BAE6-4397-89AE-7C0E28425BFC}"/>
            </a:ext>
          </a:extLst>
        </xdr:cNvPr>
        <xdr:cNvCxnSpPr/>
      </xdr:nvCxnSpPr>
      <xdr:spPr>
        <a:xfrm>
          <a:off x="21869401" y="550719"/>
          <a:ext cx="2251363" cy="0"/>
        </a:xfrm>
        <a:prstGeom prst="straightConnector1">
          <a:avLst/>
        </a:prstGeom>
        <a:ln w="38100"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</xdr:col>
      <xdr:colOff>51954</xdr:colOff>
      <xdr:row>3</xdr:row>
      <xdr:rowOff>1</xdr:rowOff>
    </xdr:from>
    <xdr:ext cx="1057469" cy="446212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56064C9F-1F26-432E-8EBE-25961024C422}"/>
            </a:ext>
          </a:extLst>
        </xdr:cNvPr>
        <xdr:cNvSpPr txBox="1"/>
      </xdr:nvSpPr>
      <xdr:spPr>
        <a:xfrm>
          <a:off x="6719454" y="588819"/>
          <a:ext cx="1057469" cy="446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 b="1">
              <a:latin typeface="Arial" panose="020B0604020202020204" pitchFamily="34" charset="0"/>
              <a:cs typeface="Arial" panose="020B0604020202020204" pitchFamily="34" charset="0"/>
            </a:rPr>
            <a:t>400 m</a:t>
          </a:r>
        </a:p>
      </xdr:txBody>
    </xdr:sp>
    <xdr:clientData/>
  </xdr:oneCellAnchor>
  <xdr:oneCellAnchor>
    <xdr:from>
      <xdr:col>37</xdr:col>
      <xdr:colOff>221672</xdr:colOff>
      <xdr:row>2</xdr:row>
      <xdr:rowOff>187037</xdr:rowOff>
    </xdr:from>
    <xdr:ext cx="1057469" cy="446212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217370E5-075E-4BCD-8C5A-6C7816625368}"/>
            </a:ext>
          </a:extLst>
        </xdr:cNvPr>
        <xdr:cNvSpPr txBox="1"/>
      </xdr:nvSpPr>
      <xdr:spPr>
        <a:xfrm>
          <a:off x="22648717" y="585355"/>
          <a:ext cx="1057469" cy="446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 b="1">
              <a:latin typeface="Arial" panose="020B0604020202020204" pitchFamily="34" charset="0"/>
              <a:cs typeface="Arial" panose="020B0604020202020204" pitchFamily="34" charset="0"/>
            </a:rPr>
            <a:t>400 m</a:t>
          </a:r>
        </a:p>
      </xdr:txBody>
    </xdr:sp>
    <xdr:clientData/>
  </xdr:oneCellAnchor>
  <xdr:oneCellAnchor>
    <xdr:from>
      <xdr:col>23</xdr:col>
      <xdr:colOff>304799</xdr:colOff>
      <xdr:row>3</xdr:row>
      <xdr:rowOff>10392</xdr:rowOff>
    </xdr:from>
    <xdr:ext cx="1228670" cy="446212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AF76326C-3E08-4CF4-A3BB-35B8202B056E}"/>
            </a:ext>
          </a:extLst>
        </xdr:cNvPr>
        <xdr:cNvSpPr txBox="1"/>
      </xdr:nvSpPr>
      <xdr:spPr>
        <a:xfrm>
          <a:off x="14245935" y="599210"/>
          <a:ext cx="1228670" cy="446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 b="1">
              <a:latin typeface="Arial" panose="020B0604020202020204" pitchFamily="34" charset="0"/>
              <a:cs typeface="Arial" panose="020B0604020202020204" pitchFamily="34" charset="0"/>
            </a:rPr>
            <a:t>2200 m</a:t>
          </a:r>
        </a:p>
      </xdr:txBody>
    </xdr:sp>
    <xdr:clientData/>
  </xdr:oneCellAnchor>
  <xdr:twoCellAnchor>
    <xdr:from>
      <xdr:col>14</xdr:col>
      <xdr:colOff>79665</xdr:colOff>
      <xdr:row>2</xdr:row>
      <xdr:rowOff>138546</xdr:rowOff>
    </xdr:from>
    <xdr:to>
      <xdr:col>35</xdr:col>
      <xdr:colOff>536863</xdr:colOff>
      <xdr:row>2</xdr:row>
      <xdr:rowOff>166256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87443956-7759-4586-B96F-FBB05FF1DBDA}"/>
            </a:ext>
          </a:extLst>
        </xdr:cNvPr>
        <xdr:cNvCxnSpPr/>
      </xdr:nvCxnSpPr>
      <xdr:spPr>
        <a:xfrm flipV="1">
          <a:off x="8565574" y="536864"/>
          <a:ext cx="13186062" cy="27710"/>
        </a:xfrm>
        <a:prstGeom prst="straightConnector1">
          <a:avLst/>
        </a:prstGeom>
        <a:ln w="38100"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19</xdr:col>
      <xdr:colOff>342899</xdr:colOff>
      <xdr:row>19</xdr:row>
      <xdr:rowOff>187037</xdr:rowOff>
    </xdr:from>
    <xdr:ext cx="6478312" cy="446212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DF270BE9-BB85-4BDA-8A02-53C173DF7AF7}"/>
            </a:ext>
          </a:extLst>
        </xdr:cNvPr>
        <xdr:cNvSpPr txBox="1"/>
      </xdr:nvSpPr>
      <xdr:spPr>
        <a:xfrm>
          <a:off x="11859490" y="3823855"/>
          <a:ext cx="6478312" cy="446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 b="1">
              <a:latin typeface="Arial" panose="020B0604020202020204" pitchFamily="34" charset="0"/>
              <a:cs typeface="Arial" panose="020B0604020202020204" pitchFamily="34" charset="0"/>
            </a:rPr>
            <a:t>Zone</a:t>
          </a:r>
          <a:r>
            <a:rPr lang="en-US" sz="2400" b="1" baseline="0">
              <a:latin typeface="Arial" panose="020B0604020202020204" pitchFamily="34" charset="0"/>
              <a:cs typeface="Arial" panose="020B0604020202020204" pitchFamily="34" charset="0"/>
            </a:rPr>
            <a:t> equiped with domestic water network</a:t>
          </a:r>
          <a:endParaRPr lang="en-US" sz="2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36</xdr:col>
      <xdr:colOff>287481</xdr:colOff>
      <xdr:row>15</xdr:row>
      <xdr:rowOff>79664</xdr:rowOff>
    </xdr:from>
    <xdr:ext cx="1842656" cy="221560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20B25004-AC19-46A9-8349-4915A2CBAC36}"/>
            </a:ext>
          </a:extLst>
        </xdr:cNvPr>
        <xdr:cNvSpPr txBox="1"/>
      </xdr:nvSpPr>
      <xdr:spPr>
        <a:xfrm>
          <a:off x="22108390" y="2954482"/>
          <a:ext cx="1842656" cy="22156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2400" b="1">
              <a:latin typeface="Arial" panose="020B0604020202020204" pitchFamily="34" charset="0"/>
              <a:cs typeface="Arial" panose="020B0604020202020204" pitchFamily="34" charset="0"/>
            </a:rPr>
            <a:t>Zone</a:t>
          </a:r>
          <a:r>
            <a:rPr lang="en-US" sz="2400" b="1" baseline="0">
              <a:latin typeface="Arial" panose="020B0604020202020204" pitchFamily="34" charset="0"/>
              <a:cs typeface="Arial" panose="020B0604020202020204" pitchFamily="34" charset="0"/>
            </a:rPr>
            <a:t> equiped with partial domestic water network</a:t>
          </a:r>
          <a:endParaRPr lang="en-US" sz="2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10</xdr:col>
      <xdr:colOff>405244</xdr:colOff>
      <xdr:row>15</xdr:row>
      <xdr:rowOff>76200</xdr:rowOff>
    </xdr:from>
    <xdr:ext cx="1842656" cy="221560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D3C1B61E-F1AC-446A-8C97-A5BBAF174940}"/>
            </a:ext>
          </a:extLst>
        </xdr:cNvPr>
        <xdr:cNvSpPr txBox="1"/>
      </xdr:nvSpPr>
      <xdr:spPr>
        <a:xfrm>
          <a:off x="6466608" y="2951018"/>
          <a:ext cx="1842656" cy="22156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2400" b="1">
              <a:latin typeface="Arial" panose="020B0604020202020204" pitchFamily="34" charset="0"/>
              <a:cs typeface="Arial" panose="020B0604020202020204" pitchFamily="34" charset="0"/>
            </a:rPr>
            <a:t>Zone</a:t>
          </a:r>
          <a:r>
            <a:rPr lang="en-US" sz="2400" b="1" baseline="0">
              <a:latin typeface="Arial" panose="020B0604020202020204" pitchFamily="34" charset="0"/>
              <a:cs typeface="Arial" panose="020B0604020202020204" pitchFamily="34" charset="0"/>
            </a:rPr>
            <a:t> equiped with partial domestic water network</a:t>
          </a:r>
          <a:endParaRPr lang="en-US" sz="2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5</xdr:col>
      <xdr:colOff>592280</xdr:colOff>
      <xdr:row>16</xdr:row>
      <xdr:rowOff>107372</xdr:rowOff>
    </xdr:from>
    <xdr:ext cx="1842656" cy="1861728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3EA45C64-6852-466A-AEA2-522A83DCEFB8}"/>
            </a:ext>
          </a:extLst>
        </xdr:cNvPr>
        <xdr:cNvSpPr txBox="1"/>
      </xdr:nvSpPr>
      <xdr:spPr>
        <a:xfrm>
          <a:off x="3622962" y="3172690"/>
          <a:ext cx="1842656" cy="18617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2400" b="1">
              <a:latin typeface="Arial" panose="020B0604020202020204" pitchFamily="34" charset="0"/>
              <a:cs typeface="Arial" panose="020B0604020202020204" pitchFamily="34" charset="0"/>
            </a:rPr>
            <a:t>Zone</a:t>
          </a:r>
          <a:r>
            <a:rPr lang="en-US" sz="2400" b="1" baseline="0">
              <a:latin typeface="Arial" panose="020B0604020202020204" pitchFamily="34" charset="0"/>
              <a:cs typeface="Arial" panose="020B0604020202020204" pitchFamily="34" charset="0"/>
            </a:rPr>
            <a:t> without domestic water network</a:t>
          </a:r>
          <a:endParaRPr lang="en-US" sz="2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41</xdr:col>
      <xdr:colOff>17317</xdr:colOff>
      <xdr:row>16</xdr:row>
      <xdr:rowOff>34637</xdr:rowOff>
    </xdr:from>
    <xdr:ext cx="1842656" cy="1861728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D278E5FC-E6A0-46CB-BEA3-51077E3B21F3}"/>
            </a:ext>
          </a:extLst>
        </xdr:cNvPr>
        <xdr:cNvSpPr txBox="1"/>
      </xdr:nvSpPr>
      <xdr:spPr>
        <a:xfrm>
          <a:off x="24868908" y="3099955"/>
          <a:ext cx="1842656" cy="18617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2400" b="1">
              <a:latin typeface="Arial" panose="020B0604020202020204" pitchFamily="34" charset="0"/>
              <a:cs typeface="Arial" panose="020B0604020202020204" pitchFamily="34" charset="0"/>
            </a:rPr>
            <a:t>Zone</a:t>
          </a:r>
          <a:r>
            <a:rPr lang="en-US" sz="2400" b="1" baseline="0">
              <a:latin typeface="Arial" panose="020B0604020202020204" pitchFamily="34" charset="0"/>
              <a:cs typeface="Arial" panose="020B0604020202020204" pitchFamily="34" charset="0"/>
            </a:rPr>
            <a:t> without domestic water network</a:t>
          </a:r>
          <a:endParaRPr lang="en-US" sz="2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>
    <xdr:from>
      <xdr:col>4</xdr:col>
      <xdr:colOff>363683</xdr:colOff>
      <xdr:row>38</xdr:row>
      <xdr:rowOff>103909</xdr:rowOff>
    </xdr:from>
    <xdr:to>
      <xdr:col>4</xdr:col>
      <xdr:colOff>363683</xdr:colOff>
      <xdr:row>41</xdr:row>
      <xdr:rowOff>103909</xdr:rowOff>
    </xdr:to>
    <xdr:cxnSp macro="">
      <xdr:nvCxnSpPr>
        <xdr:cNvPr id="22" name="Straight Arrow Connector 21">
          <a:extLst>
            <a:ext uri="{FF2B5EF4-FFF2-40B4-BE49-F238E27FC236}">
              <a16:creationId xmlns:a16="http://schemas.microsoft.com/office/drawing/2014/main" id="{0BFBA5C9-6A7B-4603-976F-37C51721037F}"/>
            </a:ext>
          </a:extLst>
        </xdr:cNvPr>
        <xdr:cNvCxnSpPr/>
      </xdr:nvCxnSpPr>
      <xdr:spPr>
        <a:xfrm flipV="1">
          <a:off x="2788228" y="7360227"/>
          <a:ext cx="0" cy="571500"/>
        </a:xfrm>
        <a:prstGeom prst="straightConnector1">
          <a:avLst/>
        </a:prstGeom>
        <a:ln w="762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467591</xdr:colOff>
      <xdr:row>36</xdr:row>
      <xdr:rowOff>86592</xdr:rowOff>
    </xdr:from>
    <xdr:ext cx="1005147" cy="446212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6C2AC214-EEEB-41D8-B56E-6525B54E54CF}"/>
            </a:ext>
          </a:extLst>
        </xdr:cNvPr>
        <xdr:cNvSpPr txBox="1"/>
      </xdr:nvSpPr>
      <xdr:spPr>
        <a:xfrm>
          <a:off x="2286000" y="6961910"/>
          <a:ext cx="1005147" cy="446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 b="1">
              <a:latin typeface="Arial" panose="020B0604020202020204" pitchFamily="34" charset="0"/>
              <a:cs typeface="Arial" panose="020B0604020202020204" pitchFamily="34" charset="0"/>
            </a:rPr>
            <a:t>North</a:t>
          </a:r>
        </a:p>
      </xdr:txBody>
    </xdr:sp>
    <xdr:clientData/>
  </xdr:oneCellAnchor>
  <xdr:twoCellAnchor>
    <xdr:from>
      <xdr:col>41</xdr:col>
      <xdr:colOff>544285</xdr:colOff>
      <xdr:row>34</xdr:row>
      <xdr:rowOff>0</xdr:rowOff>
    </xdr:from>
    <xdr:to>
      <xdr:col>43</xdr:col>
      <xdr:colOff>571500</xdr:colOff>
      <xdr:row>37</xdr:row>
      <xdr:rowOff>122464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5AC97342-854A-40B2-9E59-67A5CA030C52}"/>
            </a:ext>
          </a:extLst>
        </xdr:cNvPr>
        <xdr:cNvCxnSpPr/>
      </xdr:nvCxnSpPr>
      <xdr:spPr>
        <a:xfrm>
          <a:off x="25649464" y="6490607"/>
          <a:ext cx="1251857" cy="693964"/>
        </a:xfrm>
        <a:prstGeom prst="straightConnector1">
          <a:avLst/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39</xdr:col>
      <xdr:colOff>123700</xdr:colOff>
      <xdr:row>30</xdr:row>
      <xdr:rowOff>133598</xdr:rowOff>
    </xdr:from>
    <xdr:ext cx="1944585" cy="115397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F4FC21F-8AC2-4192-8985-CF9CF80380F8}"/>
            </a:ext>
          </a:extLst>
        </xdr:cNvPr>
        <xdr:cNvSpPr txBox="1"/>
      </xdr:nvSpPr>
      <xdr:spPr>
        <a:xfrm>
          <a:off x="24004236" y="5862205"/>
          <a:ext cx="1944585" cy="11539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2400" b="1">
              <a:latin typeface="Arial" panose="020B0604020202020204" pitchFamily="34" charset="0"/>
              <a:cs typeface="Arial" panose="020B0604020202020204" pitchFamily="34" charset="0"/>
            </a:rPr>
            <a:t>Nouakchott</a:t>
          </a:r>
          <a:r>
            <a:rPr lang="en-US" sz="2400" b="1" baseline="0">
              <a:latin typeface="Arial" panose="020B0604020202020204" pitchFamily="34" charset="0"/>
              <a:cs typeface="Arial" panose="020B0604020202020204" pitchFamily="34" charset="0"/>
            </a:rPr>
            <a:t> simplified footprint</a:t>
          </a:r>
          <a:endParaRPr lang="en-US" sz="2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>
    <xdr:from>
      <xdr:col>3</xdr:col>
      <xdr:colOff>394855</xdr:colOff>
      <xdr:row>2</xdr:row>
      <xdr:rowOff>135082</xdr:rowOff>
    </xdr:from>
    <xdr:to>
      <xdr:col>9</xdr:col>
      <xdr:colOff>536864</xdr:colOff>
      <xdr:row>2</xdr:row>
      <xdr:rowOff>135082</xdr:rowOff>
    </xdr:to>
    <xdr:cxnSp macro="">
      <xdr:nvCxnSpPr>
        <xdr:cNvPr id="21" name="Straight Arrow Connector 20">
          <a:extLst>
            <a:ext uri="{FF2B5EF4-FFF2-40B4-BE49-F238E27FC236}">
              <a16:creationId xmlns:a16="http://schemas.microsoft.com/office/drawing/2014/main" id="{8D762606-6187-43F9-9671-EFAB2C42CACC}"/>
            </a:ext>
          </a:extLst>
        </xdr:cNvPr>
        <xdr:cNvCxnSpPr/>
      </xdr:nvCxnSpPr>
      <xdr:spPr>
        <a:xfrm>
          <a:off x="2213264" y="533400"/>
          <a:ext cx="3778827" cy="0"/>
        </a:xfrm>
        <a:prstGeom prst="straightConnector1">
          <a:avLst/>
        </a:prstGeom>
        <a:ln w="38100"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412172</xdr:colOff>
      <xdr:row>2</xdr:row>
      <xdr:rowOff>187037</xdr:rowOff>
    </xdr:from>
    <xdr:ext cx="1057469" cy="446212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2BEBB112-081F-4D3D-AEE3-B8CEBA915735}"/>
            </a:ext>
          </a:extLst>
        </xdr:cNvPr>
        <xdr:cNvSpPr txBox="1"/>
      </xdr:nvSpPr>
      <xdr:spPr>
        <a:xfrm>
          <a:off x="3442854" y="585355"/>
          <a:ext cx="1057469" cy="446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 b="1">
              <a:latin typeface="Arial" panose="020B0604020202020204" pitchFamily="34" charset="0"/>
              <a:cs typeface="Arial" panose="020B0604020202020204" pitchFamily="34" charset="0"/>
            </a:rPr>
            <a:t>700 m</a:t>
          </a:r>
        </a:p>
      </xdr:txBody>
    </xdr:sp>
    <xdr:clientData/>
  </xdr:oneCellAnchor>
  <xdr:twoCellAnchor>
    <xdr:from>
      <xdr:col>40</xdr:col>
      <xdr:colOff>45028</xdr:colOff>
      <xdr:row>2</xdr:row>
      <xdr:rowOff>166256</xdr:rowOff>
    </xdr:from>
    <xdr:to>
      <xdr:col>43</xdr:col>
      <xdr:colOff>477982</xdr:colOff>
      <xdr:row>2</xdr:row>
      <xdr:rowOff>166256</xdr:rowOff>
    </xdr:to>
    <xdr:cxnSp macro="">
      <xdr:nvCxnSpPr>
        <xdr:cNvPr id="27" name="Straight Arrow Connector 26">
          <a:extLst>
            <a:ext uri="{FF2B5EF4-FFF2-40B4-BE49-F238E27FC236}">
              <a16:creationId xmlns:a16="http://schemas.microsoft.com/office/drawing/2014/main" id="{3B2D38D7-B1E7-4EAD-80BF-A36C7C1BA0A4}"/>
            </a:ext>
          </a:extLst>
        </xdr:cNvPr>
        <xdr:cNvCxnSpPr/>
      </xdr:nvCxnSpPr>
      <xdr:spPr>
        <a:xfrm>
          <a:off x="24290483" y="564574"/>
          <a:ext cx="2251363" cy="0"/>
        </a:xfrm>
        <a:prstGeom prst="straightConnector1">
          <a:avLst/>
        </a:prstGeom>
        <a:ln w="38100"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41</xdr:col>
      <xdr:colOff>218208</xdr:colOff>
      <xdr:row>3</xdr:row>
      <xdr:rowOff>10392</xdr:rowOff>
    </xdr:from>
    <xdr:ext cx="1057469" cy="446212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603431B0-3593-4966-BA0A-89AD2C0DFAF0}"/>
            </a:ext>
          </a:extLst>
        </xdr:cNvPr>
        <xdr:cNvSpPr txBox="1"/>
      </xdr:nvSpPr>
      <xdr:spPr>
        <a:xfrm>
          <a:off x="25069799" y="599210"/>
          <a:ext cx="1057469" cy="446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 b="1">
              <a:latin typeface="Arial" panose="020B0604020202020204" pitchFamily="34" charset="0"/>
              <a:cs typeface="Arial" panose="020B0604020202020204" pitchFamily="34" charset="0"/>
            </a:rPr>
            <a:t>400 m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249111</xdr:colOff>
      <xdr:row>72</xdr:row>
      <xdr:rowOff>14361</xdr:rowOff>
    </xdr:from>
    <xdr:to>
      <xdr:col>26</xdr:col>
      <xdr:colOff>21028</xdr:colOff>
      <xdr:row>100</xdr:row>
      <xdr:rowOff>76694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C8D85F8-A5F9-4DB4-9C12-76EACA703D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407594</xdr:colOff>
      <xdr:row>103</xdr:row>
      <xdr:rowOff>133846</xdr:rowOff>
    </xdr:from>
    <xdr:to>
      <xdr:col>44</xdr:col>
      <xdr:colOff>17317</xdr:colOff>
      <xdr:row>147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41ABED4-BB5E-4D6D-A3A9-DC026F5F47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214311</xdr:colOff>
      <xdr:row>104</xdr:row>
      <xdr:rowOff>9525</xdr:rowOff>
    </xdr:from>
    <xdr:to>
      <xdr:col>27</xdr:col>
      <xdr:colOff>333373</xdr:colOff>
      <xdr:row>137</xdr:row>
      <xdr:rowOff>71437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7CCD1EA-A640-4ACC-9085-0FEBB3836F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0</xdr:colOff>
      <xdr:row>78</xdr:row>
      <xdr:rowOff>121227</xdr:rowOff>
    </xdr:from>
    <xdr:to>
      <xdr:col>47</xdr:col>
      <xdr:colOff>291462</xdr:colOff>
      <xdr:row>99</xdr:row>
      <xdr:rowOff>96969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22C044B-287F-44FB-9BE8-1D727D5411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27215</xdr:colOff>
      <xdr:row>1</xdr:row>
      <xdr:rowOff>10886</xdr:rowOff>
    </xdr:from>
    <xdr:to>
      <xdr:col>33</xdr:col>
      <xdr:colOff>363827</xdr:colOff>
      <xdr:row>17</xdr:row>
      <xdr:rowOff>66676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A11E8BA-D09E-4A61-A1CC-74AB91EF86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225136</xdr:colOff>
      <xdr:row>146</xdr:row>
      <xdr:rowOff>31172</xdr:rowOff>
    </xdr:from>
    <xdr:to>
      <xdr:col>24</xdr:col>
      <xdr:colOff>554182</xdr:colOff>
      <xdr:row>160</xdr:row>
      <xdr:rowOff>107372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CF4CBF9-56D1-43CB-89A4-B32EB70C1E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8B3A4-9D07-4312-A197-07C546D3DB0E}">
  <dimension ref="A2:G24"/>
  <sheetViews>
    <sheetView tabSelected="1" workbookViewId="0">
      <selection activeCell="C6" sqref="C6"/>
    </sheetView>
  </sheetViews>
  <sheetFormatPr defaultRowHeight="15" x14ac:dyDescent="0.25"/>
  <cols>
    <col min="1" max="1" width="20.85546875" bestFit="1" customWidth="1"/>
    <col min="2" max="2" width="35.5703125" bestFit="1" customWidth="1"/>
    <col min="3" max="3" width="13.7109375" bestFit="1" customWidth="1"/>
  </cols>
  <sheetData>
    <row r="2" spans="1:6" x14ac:dyDescent="0.25">
      <c r="A2" t="s">
        <v>0</v>
      </c>
    </row>
    <row r="3" spans="1:6" x14ac:dyDescent="0.25">
      <c r="A3" t="s">
        <v>11</v>
      </c>
      <c r="B3" t="s">
        <v>3</v>
      </c>
      <c r="C3" s="1"/>
      <c r="D3" t="s">
        <v>4</v>
      </c>
    </row>
    <row r="4" spans="1:6" x14ac:dyDescent="0.25">
      <c r="A4" t="s">
        <v>12</v>
      </c>
      <c r="B4" t="s">
        <v>5</v>
      </c>
      <c r="C4" s="3"/>
      <c r="D4" t="s">
        <v>6</v>
      </c>
    </row>
    <row r="5" spans="1:6" x14ac:dyDescent="0.25">
      <c r="A5" t="s">
        <v>13</v>
      </c>
      <c r="B5" t="s">
        <v>1</v>
      </c>
      <c r="C5" s="4">
        <f>C4*C3</f>
        <v>0</v>
      </c>
      <c r="D5" t="s">
        <v>2</v>
      </c>
    </row>
    <row r="7" spans="1:6" x14ac:dyDescent="0.25">
      <c r="A7" t="s">
        <v>14</v>
      </c>
      <c r="C7" s="39"/>
    </row>
    <row r="8" spans="1:6" x14ac:dyDescent="0.25">
      <c r="B8" t="s">
        <v>47</v>
      </c>
      <c r="C8" s="1"/>
      <c r="D8" t="s">
        <v>24</v>
      </c>
    </row>
    <row r="9" spans="1:6" x14ac:dyDescent="0.25">
      <c r="B9" t="s">
        <v>32</v>
      </c>
      <c r="C9" s="1"/>
      <c r="D9" t="s">
        <v>24</v>
      </c>
    </row>
    <row r="10" spans="1:6" x14ac:dyDescent="0.25">
      <c r="B10" t="s">
        <v>33</v>
      </c>
      <c r="C10" s="1"/>
      <c r="D10" t="s">
        <v>24</v>
      </c>
    </row>
    <row r="11" spans="1:6" x14ac:dyDescent="0.25">
      <c r="B11" t="s">
        <v>52</v>
      </c>
      <c r="C11" s="39">
        <f>C8-C9-C10</f>
        <v>0</v>
      </c>
      <c r="D11" t="s">
        <v>24</v>
      </c>
    </row>
    <row r="13" spans="1:6" x14ac:dyDescent="0.25">
      <c r="B13" t="s">
        <v>48</v>
      </c>
      <c r="C13" t="s">
        <v>49</v>
      </c>
      <c r="E13" t="s">
        <v>50</v>
      </c>
    </row>
    <row r="14" spans="1:6" x14ac:dyDescent="0.25">
      <c r="B14" t="s">
        <v>51</v>
      </c>
      <c r="C14" s="1"/>
      <c r="E14" s="1"/>
    </row>
    <row r="15" spans="1:6" x14ac:dyDescent="0.25">
      <c r="B15" t="s">
        <v>53</v>
      </c>
      <c r="C15">
        <f>C14*C11</f>
        <v>0</v>
      </c>
      <c r="E15">
        <f>E14*C11</f>
        <v>0</v>
      </c>
      <c r="F15" t="s">
        <v>24</v>
      </c>
    </row>
    <row r="16" spans="1:6" x14ac:dyDescent="0.25">
      <c r="B16" t="s">
        <v>54</v>
      </c>
      <c r="C16">
        <f>2200*10000</f>
        <v>22000000</v>
      </c>
      <c r="E16">
        <f>400*10000*2</f>
        <v>8000000</v>
      </c>
      <c r="F16" t="s">
        <v>9</v>
      </c>
    </row>
    <row r="17" spans="1:7" x14ac:dyDescent="0.25">
      <c r="B17" t="s">
        <v>55</v>
      </c>
      <c r="C17" s="13">
        <f>C15/C16</f>
        <v>0</v>
      </c>
      <c r="E17" s="13">
        <f>E15/E16</f>
        <v>0</v>
      </c>
      <c r="F17" t="s">
        <v>28</v>
      </c>
    </row>
    <row r="18" spans="1:7" x14ac:dyDescent="0.25">
      <c r="C18" s="40">
        <f>C17*365*1000</f>
        <v>0</v>
      </c>
      <c r="E18" s="40">
        <f>E17*365*1000</f>
        <v>0</v>
      </c>
      <c r="F18" t="s">
        <v>7</v>
      </c>
      <c r="G18" s="14"/>
    </row>
    <row r="19" spans="1:7" x14ac:dyDescent="0.25">
      <c r="C19">
        <f>C17/(24*3600)</f>
        <v>0</v>
      </c>
      <c r="E19">
        <f>E17/(24*3600)</f>
        <v>0</v>
      </c>
      <c r="F19" t="s">
        <v>6</v>
      </c>
    </row>
    <row r="21" spans="1:7" x14ac:dyDescent="0.25">
      <c r="A21" t="s">
        <v>45</v>
      </c>
      <c r="C21">
        <v>100</v>
      </c>
      <c r="D21" t="s">
        <v>4</v>
      </c>
    </row>
    <row r="22" spans="1:7" x14ac:dyDescent="0.25">
      <c r="A22" t="s">
        <v>46</v>
      </c>
      <c r="C22">
        <f>C21*C21</f>
        <v>10000</v>
      </c>
      <c r="D22" t="s">
        <v>9</v>
      </c>
    </row>
    <row r="24" spans="1:7" x14ac:dyDescent="0.25">
      <c r="B24" t="s">
        <v>56</v>
      </c>
      <c r="C24" s="13">
        <f>C19*C22</f>
        <v>0</v>
      </c>
      <c r="D24" s="13"/>
      <c r="E24" s="13">
        <f>E19*C22</f>
        <v>0</v>
      </c>
      <c r="F24" t="s">
        <v>10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AD9B3-EE89-463A-8A84-B5CA322DAD33}">
  <dimension ref="A1:C3"/>
  <sheetViews>
    <sheetView workbookViewId="0"/>
  </sheetViews>
  <sheetFormatPr defaultRowHeight="15" x14ac:dyDescent="0.25"/>
  <sheetData>
    <row r="1" spans="1:3" x14ac:dyDescent="0.25">
      <c r="A1" t="s">
        <v>40</v>
      </c>
    </row>
    <row r="2" spans="1:3" ht="409.5" x14ac:dyDescent="0.25">
      <c r="B2" t="s">
        <v>41</v>
      </c>
      <c r="C2" s="25" t="s">
        <v>42</v>
      </c>
    </row>
    <row r="3" spans="1:3" x14ac:dyDescent="0.25">
      <c r="B3" t="s">
        <v>43</v>
      </c>
      <c r="C3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C5F8C-9554-499E-8A59-1FC7011C8421}">
  <dimension ref="C2:AS44"/>
  <sheetViews>
    <sheetView zoomScale="55" zoomScaleNormal="55" workbookViewId="0">
      <selection activeCell="C2" sqref="C2:C44"/>
    </sheetView>
  </sheetViews>
  <sheetFormatPr defaultRowHeight="15" x14ac:dyDescent="0.25"/>
  <cols>
    <col min="45" max="45" width="5" customWidth="1"/>
  </cols>
  <sheetData>
    <row r="2" spans="3:45" ht="15.75" thickBot="1" x14ac:dyDescent="0.3">
      <c r="C2" s="53" t="s">
        <v>39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</row>
    <row r="3" spans="3:45" ht="15" customHeight="1" x14ac:dyDescent="0.25">
      <c r="C3" s="53"/>
      <c r="D3" s="26"/>
      <c r="E3" s="27"/>
      <c r="F3" s="27"/>
      <c r="G3" s="27"/>
      <c r="H3" s="27"/>
      <c r="I3" s="27"/>
      <c r="J3" s="27"/>
      <c r="K3" s="19"/>
      <c r="L3" s="19"/>
      <c r="M3" s="19"/>
      <c r="N3" s="19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19"/>
      <c r="AL3" s="19"/>
      <c r="AM3" s="19"/>
      <c r="AN3" s="19"/>
      <c r="AO3" s="27"/>
      <c r="AP3" s="27"/>
      <c r="AQ3" s="27"/>
      <c r="AR3" s="34"/>
      <c r="AS3" s="38"/>
    </row>
    <row r="4" spans="3:45" x14ac:dyDescent="0.25">
      <c r="C4" s="53"/>
      <c r="D4" s="28"/>
      <c r="E4" s="29"/>
      <c r="F4" s="29"/>
      <c r="G4" s="29"/>
      <c r="H4" s="29"/>
      <c r="I4" s="29"/>
      <c r="J4" s="29"/>
      <c r="K4" s="21"/>
      <c r="L4" s="21"/>
      <c r="M4" s="21"/>
      <c r="N4" s="21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1"/>
      <c r="AL4" s="21"/>
      <c r="AM4" s="21"/>
      <c r="AN4" s="21"/>
      <c r="AO4" s="29"/>
      <c r="AP4" s="29"/>
      <c r="AQ4" s="29"/>
      <c r="AR4" s="35"/>
      <c r="AS4" s="38"/>
    </row>
    <row r="5" spans="3:45" x14ac:dyDescent="0.25">
      <c r="C5" s="53"/>
      <c r="D5" s="28"/>
      <c r="E5" s="29"/>
      <c r="F5" s="29"/>
      <c r="G5" s="29"/>
      <c r="H5" s="29"/>
      <c r="I5" s="29"/>
      <c r="J5" s="29"/>
      <c r="K5" s="21"/>
      <c r="L5" s="21"/>
      <c r="M5" s="21"/>
      <c r="N5" s="21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1"/>
      <c r="AL5" s="21"/>
      <c r="AM5" s="21"/>
      <c r="AN5" s="21"/>
      <c r="AO5" s="29"/>
      <c r="AP5" s="29"/>
      <c r="AQ5" s="29"/>
      <c r="AR5" s="35"/>
      <c r="AS5" s="38"/>
    </row>
    <row r="6" spans="3:45" x14ac:dyDescent="0.25">
      <c r="C6" s="53"/>
      <c r="D6" s="28"/>
      <c r="E6" s="29"/>
      <c r="F6" s="29"/>
      <c r="G6" s="29"/>
      <c r="H6" s="29"/>
      <c r="I6" s="29"/>
      <c r="J6" s="29"/>
      <c r="K6" s="21"/>
      <c r="L6" s="21"/>
      <c r="M6" s="21"/>
      <c r="N6" s="21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1"/>
      <c r="AL6" s="21"/>
      <c r="AM6" s="21"/>
      <c r="AN6" s="21"/>
      <c r="AO6" s="29"/>
      <c r="AP6" s="29"/>
      <c r="AQ6" s="29"/>
      <c r="AR6" s="35"/>
      <c r="AS6" s="38"/>
    </row>
    <row r="7" spans="3:45" x14ac:dyDescent="0.25">
      <c r="C7" s="53"/>
      <c r="D7" s="28"/>
      <c r="E7" s="29"/>
      <c r="F7" s="29"/>
      <c r="G7" s="29"/>
      <c r="H7" s="29"/>
      <c r="I7" s="29"/>
      <c r="J7" s="29"/>
      <c r="K7" s="21"/>
      <c r="L7" s="21"/>
      <c r="M7" s="21"/>
      <c r="N7" s="21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1"/>
      <c r="AL7" s="21"/>
      <c r="AM7" s="21"/>
      <c r="AN7" s="21"/>
      <c r="AO7" s="29"/>
      <c r="AP7" s="29"/>
      <c r="AQ7" s="29"/>
      <c r="AR7" s="35"/>
      <c r="AS7" s="38"/>
    </row>
    <row r="8" spans="3:45" x14ac:dyDescent="0.25">
      <c r="C8" s="53"/>
      <c r="D8" s="28"/>
      <c r="E8" s="29"/>
      <c r="F8" s="29"/>
      <c r="G8" s="29"/>
      <c r="H8" s="29"/>
      <c r="I8" s="29"/>
      <c r="J8" s="29"/>
      <c r="K8" s="21"/>
      <c r="L8" s="21"/>
      <c r="M8" s="21"/>
      <c r="N8" s="21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1"/>
      <c r="AL8" s="21"/>
      <c r="AM8" s="21"/>
      <c r="AN8" s="21"/>
      <c r="AO8" s="29"/>
      <c r="AP8" s="29"/>
      <c r="AQ8" s="29"/>
      <c r="AR8" s="35"/>
      <c r="AS8" s="38"/>
    </row>
    <row r="9" spans="3:45" x14ac:dyDescent="0.25">
      <c r="C9" s="53"/>
      <c r="D9" s="28"/>
      <c r="E9" s="29"/>
      <c r="F9" s="29"/>
      <c r="G9" s="29"/>
      <c r="H9" s="29"/>
      <c r="I9" s="29"/>
      <c r="J9" s="29"/>
      <c r="K9" s="21"/>
      <c r="L9" s="21"/>
      <c r="M9" s="21"/>
      <c r="N9" s="21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1"/>
      <c r="AL9" s="21"/>
      <c r="AM9" s="21"/>
      <c r="AN9" s="21"/>
      <c r="AO9" s="29"/>
      <c r="AP9" s="29"/>
      <c r="AQ9" s="29"/>
      <c r="AR9" s="35"/>
      <c r="AS9" s="38"/>
    </row>
    <row r="10" spans="3:45" x14ac:dyDescent="0.25">
      <c r="C10" s="53"/>
      <c r="D10" s="28"/>
      <c r="E10" s="29"/>
      <c r="F10" s="29"/>
      <c r="G10" s="29"/>
      <c r="H10" s="29"/>
      <c r="I10" s="29"/>
      <c r="J10" s="29"/>
      <c r="K10" s="21"/>
      <c r="L10" s="21"/>
      <c r="M10" s="21"/>
      <c r="N10" s="21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1"/>
      <c r="AL10" s="21"/>
      <c r="AM10" s="21"/>
      <c r="AN10" s="21"/>
      <c r="AO10" s="29"/>
      <c r="AP10" s="29"/>
      <c r="AQ10" s="29"/>
      <c r="AR10" s="35"/>
      <c r="AS10" s="38"/>
    </row>
    <row r="11" spans="3:45" x14ac:dyDescent="0.25">
      <c r="C11" s="53"/>
      <c r="D11" s="28"/>
      <c r="E11" s="29"/>
      <c r="F11" s="29"/>
      <c r="G11" s="29"/>
      <c r="H11" s="29"/>
      <c r="I11" s="29"/>
      <c r="J11" s="29"/>
      <c r="K11" s="21"/>
      <c r="L11" s="21"/>
      <c r="M11" s="21"/>
      <c r="N11" s="21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1"/>
      <c r="AL11" s="21"/>
      <c r="AM11" s="21"/>
      <c r="AN11" s="21"/>
      <c r="AO11" s="29"/>
      <c r="AP11" s="29"/>
      <c r="AQ11" s="29"/>
      <c r="AR11" s="35"/>
      <c r="AS11" s="38"/>
    </row>
    <row r="12" spans="3:45" x14ac:dyDescent="0.25">
      <c r="C12" s="53"/>
      <c r="D12" s="28"/>
      <c r="E12" s="29"/>
      <c r="F12" s="29"/>
      <c r="G12" s="29"/>
      <c r="H12" s="29"/>
      <c r="I12" s="29"/>
      <c r="J12" s="29"/>
      <c r="K12" s="21"/>
      <c r="L12" s="21"/>
      <c r="M12" s="21"/>
      <c r="N12" s="21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1"/>
      <c r="AL12" s="21"/>
      <c r="AM12" s="21"/>
      <c r="AN12" s="21"/>
      <c r="AO12" s="29"/>
      <c r="AP12" s="29"/>
      <c r="AQ12" s="29"/>
      <c r="AR12" s="35"/>
      <c r="AS12" s="38"/>
    </row>
    <row r="13" spans="3:45" x14ac:dyDescent="0.25">
      <c r="C13" s="53"/>
      <c r="D13" s="28"/>
      <c r="E13" s="29"/>
      <c r="F13" s="29"/>
      <c r="G13" s="29"/>
      <c r="H13" s="29"/>
      <c r="I13" s="29"/>
      <c r="J13" s="29"/>
      <c r="K13" s="21"/>
      <c r="L13" s="21"/>
      <c r="M13" s="21"/>
      <c r="N13" s="21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1"/>
      <c r="AL13" s="21"/>
      <c r="AM13" s="21"/>
      <c r="AN13" s="21"/>
      <c r="AO13" s="29"/>
      <c r="AP13" s="29"/>
      <c r="AQ13" s="29"/>
      <c r="AR13" s="35"/>
      <c r="AS13" s="38"/>
    </row>
    <row r="14" spans="3:45" x14ac:dyDescent="0.25">
      <c r="C14" s="53"/>
      <c r="D14" s="28"/>
      <c r="E14" s="29"/>
      <c r="F14" s="29"/>
      <c r="G14" s="29"/>
      <c r="H14" s="29"/>
      <c r="I14" s="29"/>
      <c r="J14" s="29"/>
      <c r="K14" s="21"/>
      <c r="L14" s="21"/>
      <c r="M14" s="21"/>
      <c r="N14" s="21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1"/>
      <c r="AL14" s="21"/>
      <c r="AM14" s="21"/>
      <c r="AN14" s="21"/>
      <c r="AO14" s="29"/>
      <c r="AP14" s="29"/>
      <c r="AQ14" s="29"/>
      <c r="AR14" s="35"/>
      <c r="AS14" s="38"/>
    </row>
    <row r="15" spans="3:45" x14ac:dyDescent="0.25">
      <c r="C15" s="53"/>
      <c r="D15" s="28"/>
      <c r="E15" s="29"/>
      <c r="F15" s="29"/>
      <c r="G15" s="29"/>
      <c r="H15" s="29"/>
      <c r="I15" s="29"/>
      <c r="J15" s="29"/>
      <c r="K15" s="21"/>
      <c r="L15" s="21"/>
      <c r="M15" s="21"/>
      <c r="N15" s="21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1"/>
      <c r="AL15" s="21"/>
      <c r="AM15" s="21"/>
      <c r="AN15" s="21"/>
      <c r="AO15" s="29"/>
      <c r="AP15" s="29"/>
      <c r="AQ15" s="29"/>
      <c r="AR15" s="35"/>
      <c r="AS15" s="38"/>
    </row>
    <row r="16" spans="3:45" x14ac:dyDescent="0.25">
      <c r="C16" s="53"/>
      <c r="D16" s="28"/>
      <c r="E16" s="29"/>
      <c r="F16" s="29"/>
      <c r="G16" s="29"/>
      <c r="H16" s="29"/>
      <c r="I16" s="29"/>
      <c r="J16" s="29"/>
      <c r="K16" s="21"/>
      <c r="L16" s="21"/>
      <c r="M16" s="21"/>
      <c r="N16" s="21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1"/>
      <c r="AL16" s="21"/>
      <c r="AM16" s="21"/>
      <c r="AN16" s="21"/>
      <c r="AO16" s="29"/>
      <c r="AP16" s="29"/>
      <c r="AQ16" s="29"/>
      <c r="AR16" s="35"/>
      <c r="AS16" s="38"/>
    </row>
    <row r="17" spans="3:45" x14ac:dyDescent="0.25">
      <c r="C17" s="53"/>
      <c r="D17" s="28"/>
      <c r="E17" s="29"/>
      <c r="F17" s="29"/>
      <c r="G17" s="29"/>
      <c r="H17" s="29"/>
      <c r="I17" s="29"/>
      <c r="J17" s="29"/>
      <c r="K17" s="21"/>
      <c r="L17" s="21"/>
      <c r="M17" s="21"/>
      <c r="N17" s="21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1"/>
      <c r="AL17" s="21"/>
      <c r="AM17" s="21"/>
      <c r="AN17" s="21"/>
      <c r="AO17" s="29"/>
      <c r="AP17" s="29"/>
      <c r="AQ17" s="29"/>
      <c r="AR17" s="35"/>
      <c r="AS17" s="38"/>
    </row>
    <row r="18" spans="3:45" x14ac:dyDescent="0.25">
      <c r="C18" s="53"/>
      <c r="D18" s="28"/>
      <c r="E18" s="29"/>
      <c r="F18" s="29"/>
      <c r="G18" s="29"/>
      <c r="H18" s="29"/>
      <c r="I18" s="29"/>
      <c r="J18" s="29"/>
      <c r="K18" s="21"/>
      <c r="L18" s="21"/>
      <c r="M18" s="21"/>
      <c r="N18" s="21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1"/>
      <c r="AL18" s="21"/>
      <c r="AM18" s="21"/>
      <c r="AN18" s="21"/>
      <c r="AO18" s="29"/>
      <c r="AP18" s="29"/>
      <c r="AQ18" s="29"/>
      <c r="AR18" s="35"/>
      <c r="AS18" s="38"/>
    </row>
    <row r="19" spans="3:45" x14ac:dyDescent="0.25">
      <c r="C19" s="53"/>
      <c r="D19" s="28"/>
      <c r="E19" s="29"/>
      <c r="F19" s="29"/>
      <c r="G19" s="29"/>
      <c r="H19" s="29"/>
      <c r="I19" s="29"/>
      <c r="J19" s="29"/>
      <c r="K19" s="21"/>
      <c r="L19" s="21"/>
      <c r="M19" s="21"/>
      <c r="N19" s="21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1"/>
      <c r="AL19" s="21"/>
      <c r="AM19" s="21"/>
      <c r="AN19" s="21"/>
      <c r="AO19" s="29"/>
      <c r="AP19" s="29"/>
      <c r="AQ19" s="29"/>
      <c r="AR19" s="35"/>
      <c r="AS19" s="38"/>
    </row>
    <row r="20" spans="3:45" x14ac:dyDescent="0.25">
      <c r="C20" s="53"/>
      <c r="D20" s="28"/>
      <c r="E20" s="29"/>
      <c r="F20" s="29"/>
      <c r="G20" s="29"/>
      <c r="H20" s="29"/>
      <c r="I20" s="29"/>
      <c r="J20" s="29"/>
      <c r="K20" s="21"/>
      <c r="L20" s="21"/>
      <c r="M20" s="21"/>
      <c r="N20" s="21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1"/>
      <c r="AL20" s="21"/>
      <c r="AM20" s="21"/>
      <c r="AN20" s="21"/>
      <c r="AO20" s="29"/>
      <c r="AP20" s="29"/>
      <c r="AQ20" s="29"/>
      <c r="AR20" s="35"/>
      <c r="AS20" s="38"/>
    </row>
    <row r="21" spans="3:45" x14ac:dyDescent="0.25">
      <c r="C21" s="53"/>
      <c r="D21" s="28"/>
      <c r="E21" s="29"/>
      <c r="F21" s="29"/>
      <c r="G21" s="29"/>
      <c r="H21" s="29"/>
      <c r="I21" s="29"/>
      <c r="J21" s="29"/>
      <c r="K21" s="21"/>
      <c r="L21" s="21"/>
      <c r="M21" s="21"/>
      <c r="N21" s="21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1"/>
      <c r="AL21" s="21"/>
      <c r="AM21" s="21"/>
      <c r="AN21" s="21"/>
      <c r="AO21" s="29"/>
      <c r="AP21" s="29"/>
      <c r="AQ21" s="29"/>
      <c r="AR21" s="35"/>
      <c r="AS21" s="38"/>
    </row>
    <row r="22" spans="3:45" x14ac:dyDescent="0.25">
      <c r="C22" s="53"/>
      <c r="D22" s="28"/>
      <c r="E22" s="29"/>
      <c r="F22" s="29"/>
      <c r="G22" s="29"/>
      <c r="H22" s="29"/>
      <c r="I22" s="29"/>
      <c r="J22" s="29"/>
      <c r="K22" s="21"/>
      <c r="L22" s="21"/>
      <c r="M22" s="21"/>
      <c r="N22" s="21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1"/>
      <c r="AL22" s="21"/>
      <c r="AM22" s="21"/>
      <c r="AN22" s="21"/>
      <c r="AO22" s="29"/>
      <c r="AP22" s="29"/>
      <c r="AQ22" s="29"/>
      <c r="AR22" s="35"/>
      <c r="AS22" s="38"/>
    </row>
    <row r="23" spans="3:45" x14ac:dyDescent="0.25">
      <c r="C23" s="53"/>
      <c r="D23" s="30"/>
      <c r="E23" s="31"/>
      <c r="F23" s="31"/>
      <c r="G23" s="31"/>
      <c r="H23" s="31"/>
      <c r="I23" s="31"/>
      <c r="J23" s="31"/>
      <c r="K23" s="21"/>
      <c r="L23" s="21"/>
      <c r="M23" s="21"/>
      <c r="N23" s="21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1"/>
      <c r="AL23" s="21"/>
      <c r="AM23" s="21"/>
      <c r="AN23" s="21"/>
      <c r="AO23" s="31"/>
      <c r="AP23" s="31"/>
      <c r="AQ23" s="31"/>
      <c r="AR23" s="36"/>
      <c r="AS23" s="38"/>
    </row>
    <row r="24" spans="3:45" x14ac:dyDescent="0.25">
      <c r="C24" s="53"/>
      <c r="D24" s="30"/>
      <c r="E24" s="31"/>
      <c r="F24" s="31"/>
      <c r="G24" s="31"/>
      <c r="H24" s="31"/>
      <c r="I24" s="31"/>
      <c r="J24" s="31"/>
      <c r="K24" s="21"/>
      <c r="L24" s="21"/>
      <c r="M24" s="21"/>
      <c r="N24" s="21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1"/>
      <c r="AL24" s="21"/>
      <c r="AM24" s="21"/>
      <c r="AN24" s="21"/>
      <c r="AO24" s="31"/>
      <c r="AP24" s="31"/>
      <c r="AQ24" s="31"/>
      <c r="AR24" s="36"/>
      <c r="AS24" s="38"/>
    </row>
    <row r="25" spans="3:45" x14ac:dyDescent="0.25">
      <c r="C25" s="53"/>
      <c r="D25" s="30"/>
      <c r="E25" s="31"/>
      <c r="F25" s="31"/>
      <c r="G25" s="31"/>
      <c r="H25" s="31"/>
      <c r="I25" s="31"/>
      <c r="J25" s="31"/>
      <c r="K25" s="21"/>
      <c r="L25" s="21"/>
      <c r="M25" s="21"/>
      <c r="N25" s="21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1"/>
      <c r="AL25" s="21"/>
      <c r="AM25" s="21"/>
      <c r="AN25" s="21"/>
      <c r="AO25" s="31"/>
      <c r="AP25" s="31"/>
      <c r="AQ25" s="31"/>
      <c r="AR25" s="36"/>
      <c r="AS25" s="38"/>
    </row>
    <row r="26" spans="3:45" x14ac:dyDescent="0.25">
      <c r="C26" s="53"/>
      <c r="D26" s="30"/>
      <c r="E26" s="31"/>
      <c r="F26" s="31"/>
      <c r="G26" s="31"/>
      <c r="H26" s="31"/>
      <c r="I26" s="31"/>
      <c r="J26" s="31"/>
      <c r="K26" s="21"/>
      <c r="L26" s="21"/>
      <c r="M26" s="21"/>
      <c r="N26" s="21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1"/>
      <c r="AL26" s="21"/>
      <c r="AM26" s="21"/>
      <c r="AN26" s="21"/>
      <c r="AO26" s="31"/>
      <c r="AP26" s="31"/>
      <c r="AQ26" s="31"/>
      <c r="AR26" s="36"/>
      <c r="AS26" s="38"/>
    </row>
    <row r="27" spans="3:45" x14ac:dyDescent="0.25">
      <c r="C27" s="53"/>
      <c r="D27" s="30"/>
      <c r="E27" s="31"/>
      <c r="F27" s="31"/>
      <c r="G27" s="31"/>
      <c r="H27" s="31"/>
      <c r="I27" s="31"/>
      <c r="J27" s="31"/>
      <c r="K27" s="21"/>
      <c r="L27" s="21"/>
      <c r="M27" s="21"/>
      <c r="N27" s="21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1"/>
      <c r="AL27" s="21"/>
      <c r="AM27" s="21"/>
      <c r="AN27" s="21"/>
      <c r="AO27" s="31"/>
      <c r="AP27" s="31"/>
      <c r="AQ27" s="31"/>
      <c r="AR27" s="36"/>
      <c r="AS27" s="38"/>
    </row>
    <row r="28" spans="3:45" x14ac:dyDescent="0.25">
      <c r="C28" s="53"/>
      <c r="D28" s="30"/>
      <c r="E28" s="31"/>
      <c r="F28" s="31"/>
      <c r="G28" s="31"/>
      <c r="H28" s="31"/>
      <c r="I28" s="31"/>
      <c r="J28" s="31"/>
      <c r="K28" s="21"/>
      <c r="L28" s="21"/>
      <c r="M28" s="21"/>
      <c r="N28" s="21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1"/>
      <c r="AL28" s="21"/>
      <c r="AM28" s="21"/>
      <c r="AN28" s="21"/>
      <c r="AO28" s="31"/>
      <c r="AP28" s="31"/>
      <c r="AQ28" s="31"/>
      <c r="AR28" s="36"/>
      <c r="AS28" s="38"/>
    </row>
    <row r="29" spans="3:45" x14ac:dyDescent="0.25">
      <c r="C29" s="53"/>
      <c r="D29" s="30"/>
      <c r="E29" s="31"/>
      <c r="F29" s="31"/>
      <c r="G29" s="31"/>
      <c r="H29" s="31"/>
      <c r="I29" s="31"/>
      <c r="J29" s="31"/>
      <c r="K29" s="21"/>
      <c r="L29" s="21"/>
      <c r="M29" s="21"/>
      <c r="N29" s="21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1"/>
      <c r="AL29" s="21"/>
      <c r="AM29" s="21"/>
      <c r="AN29" s="21"/>
      <c r="AO29" s="31"/>
      <c r="AP29" s="31"/>
      <c r="AQ29" s="31"/>
      <c r="AR29" s="36"/>
      <c r="AS29" s="38"/>
    </row>
    <row r="30" spans="3:45" x14ac:dyDescent="0.25">
      <c r="C30" s="53"/>
      <c r="D30" s="30"/>
      <c r="E30" s="31"/>
      <c r="F30" s="31"/>
      <c r="G30" s="31"/>
      <c r="H30" s="31"/>
      <c r="I30" s="31"/>
      <c r="J30" s="31"/>
      <c r="K30" s="21"/>
      <c r="L30" s="21"/>
      <c r="M30" s="21"/>
      <c r="N30" s="21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1"/>
      <c r="AL30" s="21"/>
      <c r="AM30" s="21"/>
      <c r="AN30" s="21"/>
      <c r="AO30" s="31"/>
      <c r="AP30" s="31"/>
      <c r="AQ30" s="31"/>
      <c r="AR30" s="36"/>
      <c r="AS30" s="38"/>
    </row>
    <row r="31" spans="3:45" x14ac:dyDescent="0.25">
      <c r="C31" s="53"/>
      <c r="D31" s="30"/>
      <c r="E31" s="31"/>
      <c r="F31" s="31"/>
      <c r="G31" s="31"/>
      <c r="H31" s="31"/>
      <c r="I31" s="31"/>
      <c r="J31" s="31"/>
      <c r="K31" s="21"/>
      <c r="L31" s="21"/>
      <c r="M31" s="21"/>
      <c r="N31" s="21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1"/>
      <c r="AL31" s="21"/>
      <c r="AM31" s="21"/>
      <c r="AN31" s="21"/>
      <c r="AO31" s="31"/>
      <c r="AP31" s="31"/>
      <c r="AQ31" s="31"/>
      <c r="AR31" s="36"/>
      <c r="AS31" s="38"/>
    </row>
    <row r="32" spans="3:45" x14ac:dyDescent="0.25">
      <c r="C32" s="53"/>
      <c r="D32" s="30"/>
      <c r="E32" s="31"/>
      <c r="F32" s="31"/>
      <c r="G32" s="31"/>
      <c r="H32" s="31"/>
      <c r="I32" s="31"/>
      <c r="J32" s="31"/>
      <c r="K32" s="21"/>
      <c r="L32" s="21"/>
      <c r="M32" s="21"/>
      <c r="N32" s="21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1"/>
      <c r="AL32" s="21"/>
      <c r="AM32" s="21"/>
      <c r="AN32" s="21"/>
      <c r="AO32" s="31"/>
      <c r="AP32" s="31"/>
      <c r="AQ32" s="31"/>
      <c r="AR32" s="36"/>
      <c r="AS32" s="38"/>
    </row>
    <row r="33" spans="3:45" x14ac:dyDescent="0.25">
      <c r="C33" s="53"/>
      <c r="D33" s="30"/>
      <c r="E33" s="31"/>
      <c r="F33" s="31"/>
      <c r="G33" s="31"/>
      <c r="H33" s="31"/>
      <c r="I33" s="31"/>
      <c r="J33" s="31"/>
      <c r="K33" s="21"/>
      <c r="L33" s="21"/>
      <c r="M33" s="21"/>
      <c r="N33" s="21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1"/>
      <c r="AL33" s="21"/>
      <c r="AM33" s="21"/>
      <c r="AN33" s="21"/>
      <c r="AO33" s="31"/>
      <c r="AP33" s="31"/>
      <c r="AQ33" s="31"/>
      <c r="AR33" s="36"/>
      <c r="AS33" s="38"/>
    </row>
    <row r="34" spans="3:45" x14ac:dyDescent="0.25">
      <c r="C34" s="53"/>
      <c r="D34" s="30"/>
      <c r="E34" s="31"/>
      <c r="F34" s="31"/>
      <c r="G34" s="31"/>
      <c r="H34" s="31"/>
      <c r="I34" s="31"/>
      <c r="J34" s="31"/>
      <c r="K34" s="21"/>
      <c r="L34" s="21"/>
      <c r="M34" s="21"/>
      <c r="N34" s="21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1"/>
      <c r="AL34" s="21"/>
      <c r="AM34" s="21"/>
      <c r="AN34" s="21"/>
      <c r="AO34" s="31"/>
      <c r="AP34" s="31"/>
      <c r="AQ34" s="31"/>
      <c r="AR34" s="36"/>
      <c r="AS34" s="38"/>
    </row>
    <row r="35" spans="3:45" x14ac:dyDescent="0.25">
      <c r="C35" s="53"/>
      <c r="D35" s="30"/>
      <c r="E35" s="31"/>
      <c r="F35" s="31"/>
      <c r="G35" s="31"/>
      <c r="H35" s="31"/>
      <c r="I35" s="31"/>
      <c r="J35" s="31"/>
      <c r="K35" s="21"/>
      <c r="L35" s="21"/>
      <c r="M35" s="21"/>
      <c r="N35" s="21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1"/>
      <c r="AL35" s="21"/>
      <c r="AM35" s="21"/>
      <c r="AN35" s="21"/>
      <c r="AO35" s="31"/>
      <c r="AP35" s="31"/>
      <c r="AQ35" s="31"/>
      <c r="AR35" s="36"/>
      <c r="AS35" s="38"/>
    </row>
    <row r="36" spans="3:45" x14ac:dyDescent="0.25">
      <c r="C36" s="53"/>
      <c r="D36" s="30"/>
      <c r="E36" s="31"/>
      <c r="F36" s="31"/>
      <c r="G36" s="31"/>
      <c r="H36" s="31"/>
      <c r="I36" s="31"/>
      <c r="J36" s="31"/>
      <c r="K36" s="21"/>
      <c r="L36" s="21"/>
      <c r="M36" s="21"/>
      <c r="N36" s="21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1"/>
      <c r="AL36" s="21"/>
      <c r="AM36" s="21"/>
      <c r="AN36" s="21"/>
      <c r="AO36" s="31"/>
      <c r="AP36" s="31"/>
      <c r="AQ36" s="31"/>
      <c r="AR36" s="36"/>
      <c r="AS36" s="38"/>
    </row>
    <row r="37" spans="3:45" x14ac:dyDescent="0.25">
      <c r="C37" s="53"/>
      <c r="D37" s="30"/>
      <c r="E37" s="31"/>
      <c r="F37" s="31"/>
      <c r="G37" s="31"/>
      <c r="H37" s="31"/>
      <c r="I37" s="31"/>
      <c r="J37" s="31"/>
      <c r="K37" s="21"/>
      <c r="L37" s="21"/>
      <c r="M37" s="21"/>
      <c r="N37" s="21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1"/>
      <c r="AL37" s="21"/>
      <c r="AM37" s="21"/>
      <c r="AN37" s="21"/>
      <c r="AO37" s="31"/>
      <c r="AP37" s="31"/>
      <c r="AQ37" s="31"/>
      <c r="AR37" s="36"/>
      <c r="AS37" s="38"/>
    </row>
    <row r="38" spans="3:45" x14ac:dyDescent="0.25">
      <c r="C38" s="53"/>
      <c r="D38" s="30"/>
      <c r="E38" s="31"/>
      <c r="F38" s="31"/>
      <c r="G38" s="31"/>
      <c r="H38" s="31"/>
      <c r="I38" s="31"/>
      <c r="J38" s="31"/>
      <c r="K38" s="21"/>
      <c r="L38" s="21"/>
      <c r="M38" s="21"/>
      <c r="N38" s="21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1"/>
      <c r="AL38" s="21"/>
      <c r="AM38" s="21"/>
      <c r="AN38" s="21"/>
      <c r="AO38" s="31"/>
      <c r="AP38" s="31"/>
      <c r="AQ38" s="31"/>
      <c r="AR38" s="36"/>
      <c r="AS38" s="38"/>
    </row>
    <row r="39" spans="3:45" x14ac:dyDescent="0.25">
      <c r="C39" s="53"/>
      <c r="D39" s="30"/>
      <c r="E39" s="31"/>
      <c r="F39" s="31"/>
      <c r="G39" s="31"/>
      <c r="H39" s="31"/>
      <c r="I39" s="31"/>
      <c r="J39" s="31"/>
      <c r="K39" s="21"/>
      <c r="L39" s="21"/>
      <c r="M39" s="21"/>
      <c r="N39" s="21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1"/>
      <c r="AL39" s="21"/>
      <c r="AM39" s="21"/>
      <c r="AN39" s="21"/>
      <c r="AO39" s="31"/>
      <c r="AP39" s="31"/>
      <c r="AQ39" s="31"/>
      <c r="AR39" s="36"/>
      <c r="AS39" s="38"/>
    </row>
    <row r="40" spans="3:45" x14ac:dyDescent="0.25">
      <c r="C40" s="53"/>
      <c r="D40" s="30"/>
      <c r="E40" s="31"/>
      <c r="F40" s="31"/>
      <c r="G40" s="31"/>
      <c r="H40" s="31"/>
      <c r="I40" s="31"/>
      <c r="J40" s="31"/>
      <c r="K40" s="21"/>
      <c r="L40" s="21"/>
      <c r="M40" s="21"/>
      <c r="N40" s="21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1"/>
      <c r="AL40" s="21"/>
      <c r="AM40" s="21"/>
      <c r="AN40" s="21"/>
      <c r="AO40" s="31"/>
      <c r="AP40" s="31"/>
      <c r="AQ40" s="31"/>
      <c r="AR40" s="36"/>
      <c r="AS40" s="38"/>
    </row>
    <row r="41" spans="3:45" x14ac:dyDescent="0.25">
      <c r="C41" s="53"/>
      <c r="D41" s="30"/>
      <c r="E41" s="31"/>
      <c r="F41" s="31"/>
      <c r="G41" s="31"/>
      <c r="H41" s="31"/>
      <c r="I41" s="31"/>
      <c r="J41" s="31"/>
      <c r="K41" s="21"/>
      <c r="L41" s="21"/>
      <c r="M41" s="21"/>
      <c r="N41" s="21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1"/>
      <c r="AL41" s="21"/>
      <c r="AM41" s="21"/>
      <c r="AN41" s="21"/>
      <c r="AO41" s="31"/>
      <c r="AP41" s="31"/>
      <c r="AQ41" s="31"/>
      <c r="AR41" s="36"/>
      <c r="AS41" s="38"/>
    </row>
    <row r="42" spans="3:45" x14ac:dyDescent="0.25">
      <c r="C42" s="53"/>
      <c r="D42" s="30"/>
      <c r="E42" s="31"/>
      <c r="F42" s="31"/>
      <c r="G42" s="31"/>
      <c r="H42" s="31"/>
      <c r="I42" s="31"/>
      <c r="J42" s="31"/>
      <c r="K42" s="21"/>
      <c r="L42" s="21"/>
      <c r="M42" s="21"/>
      <c r="N42" s="21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1"/>
      <c r="AL42" s="21"/>
      <c r="AM42" s="21"/>
      <c r="AN42" s="21"/>
      <c r="AO42" s="31"/>
      <c r="AP42" s="31"/>
      <c r="AQ42" s="31"/>
      <c r="AR42" s="36"/>
      <c r="AS42" s="38"/>
    </row>
    <row r="43" spans="3:45" ht="15.75" thickBot="1" x14ac:dyDescent="0.3">
      <c r="C43" s="53"/>
      <c r="D43" s="32"/>
      <c r="E43" s="33"/>
      <c r="F43" s="33"/>
      <c r="G43" s="33"/>
      <c r="H43" s="33"/>
      <c r="I43" s="33"/>
      <c r="J43" s="33"/>
      <c r="K43" s="23"/>
      <c r="L43" s="23"/>
      <c r="M43" s="23"/>
      <c r="N43" s="23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3"/>
      <c r="AL43" s="23"/>
      <c r="AM43" s="23"/>
      <c r="AN43" s="23"/>
      <c r="AO43" s="33"/>
      <c r="AP43" s="33"/>
      <c r="AQ43" s="33"/>
      <c r="AR43" s="37"/>
      <c r="AS43" s="38"/>
    </row>
    <row r="44" spans="3:45" x14ac:dyDescent="0.25">
      <c r="C44" s="53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</row>
  </sheetData>
  <mergeCells count="1">
    <mergeCell ref="C2:C4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4BA92-DB38-40DC-8790-E6CB71AFF952}">
  <dimension ref="F8:N36"/>
  <sheetViews>
    <sheetView workbookViewId="0">
      <selection activeCell="G19" sqref="G19"/>
    </sheetView>
  </sheetViews>
  <sheetFormatPr defaultRowHeight="15" x14ac:dyDescent="0.25"/>
  <sheetData>
    <row r="8" spans="6:9" x14ac:dyDescent="0.25">
      <c r="G8" s="12" t="s">
        <v>37</v>
      </c>
      <c r="H8">
        <v>100</v>
      </c>
      <c r="I8" t="s">
        <v>4</v>
      </c>
    </row>
    <row r="9" spans="6:9" x14ac:dyDescent="0.25">
      <c r="G9" s="12" t="s">
        <v>38</v>
      </c>
      <c r="H9">
        <f>H8*H8</f>
        <v>10000</v>
      </c>
      <c r="I9" t="s">
        <v>9</v>
      </c>
    </row>
    <row r="12" spans="6:9" x14ac:dyDescent="0.25">
      <c r="F12" s="12" t="s">
        <v>34</v>
      </c>
      <c r="G12" s="39">
        <f>parameters!C8</f>
        <v>0</v>
      </c>
      <c r="H12" t="s">
        <v>24</v>
      </c>
    </row>
    <row r="13" spans="6:9" x14ac:dyDescent="0.25">
      <c r="F13" s="12" t="s">
        <v>32</v>
      </c>
      <c r="G13" s="39">
        <f>parameters!C9</f>
        <v>0</v>
      </c>
      <c r="H13" t="s">
        <v>24</v>
      </c>
    </row>
    <row r="14" spans="6:9" x14ac:dyDescent="0.25">
      <c r="F14" s="12" t="s">
        <v>33</v>
      </c>
      <c r="G14" s="39">
        <f>parameters!C10</f>
        <v>0</v>
      </c>
      <c r="H14" t="s">
        <v>24</v>
      </c>
    </row>
    <row r="15" spans="6:9" x14ac:dyDescent="0.25">
      <c r="G15" s="39"/>
    </row>
    <row r="16" spans="6:9" x14ac:dyDescent="0.25">
      <c r="F16" s="12" t="s">
        <v>25</v>
      </c>
      <c r="G16">
        <f>G12-G13-G14</f>
        <v>0</v>
      </c>
      <c r="H16" t="s">
        <v>24</v>
      </c>
    </row>
    <row r="17" spans="6:11" x14ac:dyDescent="0.25">
      <c r="F17" t="s">
        <v>35</v>
      </c>
    </row>
    <row r="19" spans="6:11" x14ac:dyDescent="0.25">
      <c r="H19" t="s">
        <v>19</v>
      </c>
      <c r="J19" t="s">
        <v>23</v>
      </c>
    </row>
    <row r="20" spans="6:11" x14ac:dyDescent="0.25">
      <c r="G20" s="12" t="s">
        <v>21</v>
      </c>
      <c r="H20">
        <v>2200</v>
      </c>
      <c r="J20">
        <v>800</v>
      </c>
      <c r="K20" t="s">
        <v>4</v>
      </c>
    </row>
    <row r="21" spans="6:11" x14ac:dyDescent="0.25">
      <c r="G21" s="12" t="s">
        <v>22</v>
      </c>
      <c r="H21">
        <v>10000</v>
      </c>
      <c r="J21">
        <v>10000</v>
      </c>
      <c r="K21" t="s">
        <v>4</v>
      </c>
    </row>
    <row r="22" spans="6:11" x14ac:dyDescent="0.25">
      <c r="H22">
        <f>H20*H21/10^6</f>
        <v>22</v>
      </c>
      <c r="J22">
        <f>J20*J21/10^6</f>
        <v>8</v>
      </c>
      <c r="K22" t="s">
        <v>20</v>
      </c>
    </row>
    <row r="25" spans="6:11" x14ac:dyDescent="0.25">
      <c r="F25" s="16" t="s">
        <v>26</v>
      </c>
    </row>
    <row r="26" spans="6:11" x14ac:dyDescent="0.25">
      <c r="F26" t="s">
        <v>27</v>
      </c>
      <c r="H26">
        <f>H25*G16</f>
        <v>0</v>
      </c>
      <c r="J26">
        <f>J25*G16</f>
        <v>0</v>
      </c>
      <c r="K26" t="s">
        <v>24</v>
      </c>
    </row>
    <row r="27" spans="6:11" x14ac:dyDescent="0.25">
      <c r="H27" s="13">
        <f>H26/(H20*H21)</f>
        <v>0</v>
      </c>
      <c r="I27" s="13"/>
      <c r="J27" s="13">
        <f>J26/(J20*J21)</f>
        <v>0</v>
      </c>
      <c r="K27" t="s">
        <v>28</v>
      </c>
    </row>
    <row r="28" spans="6:11" x14ac:dyDescent="0.25">
      <c r="H28" s="13">
        <f>H27*1000</f>
        <v>0</v>
      </c>
      <c r="J28" s="13">
        <f>J27*1000</f>
        <v>0</v>
      </c>
      <c r="K28" t="s">
        <v>29</v>
      </c>
    </row>
    <row r="29" spans="6:11" x14ac:dyDescent="0.25">
      <c r="H29" s="13">
        <f>H28*365</f>
        <v>0</v>
      </c>
      <c r="J29" s="13">
        <f>J28*365</f>
        <v>0</v>
      </c>
      <c r="K29" t="s">
        <v>7</v>
      </c>
    </row>
    <row r="30" spans="6:11" x14ac:dyDescent="0.25">
      <c r="H30" s="13">
        <f>H27/(24*3600)</f>
        <v>0</v>
      </c>
      <c r="J30" s="13">
        <f>J27/(24*3600)</f>
        <v>0</v>
      </c>
      <c r="K30" t="s">
        <v>6</v>
      </c>
    </row>
    <row r="31" spans="6:11" x14ac:dyDescent="0.25">
      <c r="G31" s="12" t="s">
        <v>30</v>
      </c>
      <c r="H31" s="13">
        <f>H30*$H$9</f>
        <v>0</v>
      </c>
      <c r="J31" s="13">
        <f>J30*$H$9</f>
        <v>0</v>
      </c>
      <c r="K31" t="s">
        <v>10</v>
      </c>
    </row>
    <row r="33" spans="6:14" x14ac:dyDescent="0.25">
      <c r="G33" t="s">
        <v>103</v>
      </c>
      <c r="I33" t="s">
        <v>104</v>
      </c>
      <c r="K33" t="s">
        <v>105</v>
      </c>
      <c r="M33" t="s">
        <v>106</v>
      </c>
    </row>
    <row r="34" spans="6:14" x14ac:dyDescent="0.25">
      <c r="F34" s="12" t="s">
        <v>16</v>
      </c>
      <c r="G34">
        <v>0</v>
      </c>
    </row>
    <row r="35" spans="6:14" x14ac:dyDescent="0.25">
      <c r="F35" s="12" t="s">
        <v>102</v>
      </c>
      <c r="G35" s="13">
        <f>J31</f>
        <v>0</v>
      </c>
      <c r="H35" t="s">
        <v>10</v>
      </c>
      <c r="I35" s="13">
        <f>G35/H9</f>
        <v>0</v>
      </c>
      <c r="J35" t="s">
        <v>6</v>
      </c>
      <c r="K35" s="13">
        <f>I35*365*24*3600</f>
        <v>0</v>
      </c>
      <c r="L35" t="s">
        <v>8</v>
      </c>
      <c r="M35" s="14">
        <f>K35*1000</f>
        <v>0</v>
      </c>
      <c r="N35" t="s">
        <v>7</v>
      </c>
    </row>
    <row r="36" spans="6:14" x14ac:dyDescent="0.25">
      <c r="F36" s="12" t="s">
        <v>101</v>
      </c>
      <c r="G36" s="13">
        <f>H31</f>
        <v>0</v>
      </c>
      <c r="H36" t="s">
        <v>10</v>
      </c>
      <c r="I36" s="13">
        <f>G36/H9</f>
        <v>0</v>
      </c>
      <c r="J36" t="s">
        <v>6</v>
      </c>
      <c r="K36" s="13">
        <f>I36*365*24*3600</f>
        <v>0</v>
      </c>
      <c r="L36" t="s">
        <v>8</v>
      </c>
      <c r="M36" s="14">
        <f>K36*1000</f>
        <v>0</v>
      </c>
      <c r="N36" t="s">
        <v>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5445D-BC1F-4FE1-A717-F2096198BCC3}">
  <dimension ref="A1:BA485"/>
  <sheetViews>
    <sheetView zoomScale="55" zoomScaleNormal="55" workbookViewId="0">
      <selection activeCell="A50" sqref="A50"/>
    </sheetView>
  </sheetViews>
  <sheetFormatPr defaultRowHeight="15" x14ac:dyDescent="0.25"/>
  <cols>
    <col min="3" max="3" width="10.28515625" bestFit="1" customWidth="1"/>
    <col min="6" max="6" width="11.42578125" customWidth="1"/>
    <col min="8" max="8" width="12" customWidth="1"/>
    <col min="14" max="14" width="9.140625" customWidth="1"/>
    <col min="47" max="47" width="13" customWidth="1"/>
    <col min="48" max="48" width="11.85546875" customWidth="1"/>
    <col min="49" max="49" width="10.85546875" bestFit="1" customWidth="1"/>
    <col min="50" max="50" width="12.85546875" customWidth="1"/>
    <col min="51" max="51" width="9.7109375" bestFit="1" customWidth="1"/>
  </cols>
  <sheetData>
    <row r="1" spans="1:43" x14ac:dyDescent="0.25">
      <c r="C1" t="s">
        <v>1</v>
      </c>
      <c r="D1" s="4">
        <f>parameters!C5</f>
        <v>0</v>
      </c>
    </row>
    <row r="2" spans="1:43" x14ac:dyDescent="0.25">
      <c r="A2" t="s">
        <v>13</v>
      </c>
    </row>
    <row r="3" spans="1:43" x14ac:dyDescent="0.25">
      <c r="B3" s="2" t="s">
        <v>44</v>
      </c>
      <c r="C3" s="18">
        <v>50</v>
      </c>
      <c r="D3" s="18">
        <v>150</v>
      </c>
      <c r="E3" s="18">
        <v>250</v>
      </c>
      <c r="F3" s="18">
        <v>350</v>
      </c>
      <c r="G3" s="18">
        <v>450</v>
      </c>
      <c r="H3" s="18">
        <v>550</v>
      </c>
      <c r="I3" s="18">
        <v>650</v>
      </c>
      <c r="J3" s="18">
        <v>750</v>
      </c>
      <c r="K3" s="18">
        <v>850</v>
      </c>
      <c r="L3" s="18">
        <v>950</v>
      </c>
      <c r="M3" s="18">
        <v>1050</v>
      </c>
      <c r="N3" s="18">
        <v>1150</v>
      </c>
      <c r="O3" s="18">
        <v>1250</v>
      </c>
      <c r="P3" s="18">
        <v>1350</v>
      </c>
      <c r="Q3" s="18">
        <v>1450</v>
      </c>
      <c r="R3" s="18">
        <v>1550</v>
      </c>
      <c r="S3" s="18">
        <v>1650</v>
      </c>
      <c r="T3" s="18">
        <v>1750</v>
      </c>
      <c r="U3" s="18">
        <v>1850</v>
      </c>
      <c r="V3" s="18">
        <v>1950</v>
      </c>
      <c r="W3" s="18">
        <v>2050</v>
      </c>
      <c r="X3" s="18">
        <v>2150</v>
      </c>
      <c r="Y3" s="18">
        <v>2250</v>
      </c>
      <c r="Z3" s="18">
        <v>2350</v>
      </c>
      <c r="AA3" s="18">
        <v>2450</v>
      </c>
      <c r="AB3" s="18">
        <v>2550</v>
      </c>
      <c r="AC3" s="18">
        <v>2650</v>
      </c>
      <c r="AD3" s="18">
        <v>2750</v>
      </c>
      <c r="AE3" s="18">
        <v>2850</v>
      </c>
      <c r="AF3" s="18">
        <v>2950</v>
      </c>
      <c r="AG3" s="18">
        <v>3050</v>
      </c>
      <c r="AH3" s="18">
        <v>3150</v>
      </c>
      <c r="AI3" s="18">
        <v>3250</v>
      </c>
      <c r="AJ3" s="18">
        <v>3350</v>
      </c>
      <c r="AK3" s="18">
        <v>3450</v>
      </c>
      <c r="AL3" s="18">
        <v>3550</v>
      </c>
      <c r="AM3" s="18">
        <v>3650</v>
      </c>
      <c r="AN3" s="18">
        <v>3750</v>
      </c>
      <c r="AO3" s="18">
        <v>3850</v>
      </c>
      <c r="AP3" s="18">
        <v>3950</v>
      </c>
      <c r="AQ3" s="18">
        <v>4050</v>
      </c>
    </row>
    <row r="4" spans="1:43" x14ac:dyDescent="0.25">
      <c r="A4">
        <v>50</v>
      </c>
      <c r="B4" s="15"/>
      <c r="C4" s="7">
        <f>$D$1</f>
        <v>0</v>
      </c>
      <c r="D4" s="7">
        <f>$D$1</f>
        <v>0</v>
      </c>
      <c r="E4" s="7">
        <f>$D$1</f>
        <v>0</v>
      </c>
      <c r="F4" s="7">
        <f>$D$1</f>
        <v>0</v>
      </c>
      <c r="G4" s="7">
        <f>$D$1</f>
        <v>0</v>
      </c>
      <c r="H4" s="7">
        <f>$D$1</f>
        <v>0</v>
      </c>
      <c r="I4" s="7">
        <f>$D$1</f>
        <v>0</v>
      </c>
      <c r="J4" s="8">
        <f>$D$1</f>
        <v>0</v>
      </c>
      <c r="K4" s="8">
        <f>$D$1</f>
        <v>0</v>
      </c>
      <c r="L4" s="8">
        <f>$D$1</f>
        <v>0</v>
      </c>
      <c r="M4" s="8">
        <f>$D$1</f>
        <v>0</v>
      </c>
      <c r="N4" s="9">
        <f>$D$1</f>
        <v>0</v>
      </c>
      <c r="O4" s="9">
        <f>$D$1</f>
        <v>0</v>
      </c>
      <c r="P4" s="9">
        <f>$D$1</f>
        <v>0</v>
      </c>
      <c r="Q4" s="9">
        <f>$D$1</f>
        <v>0</v>
      </c>
      <c r="R4" s="9">
        <f>$D$1</f>
        <v>0</v>
      </c>
      <c r="S4" s="9">
        <f>$D$1</f>
        <v>0</v>
      </c>
      <c r="T4" s="9">
        <f>$D$1</f>
        <v>0</v>
      </c>
      <c r="U4" s="9">
        <f>$D$1</f>
        <v>0</v>
      </c>
      <c r="V4" s="9">
        <f>$D$1</f>
        <v>0</v>
      </c>
      <c r="W4" s="9">
        <f>$D$1</f>
        <v>0</v>
      </c>
      <c r="X4" s="9">
        <f>$D$1</f>
        <v>0</v>
      </c>
      <c r="Y4" s="9">
        <f>$D$1</f>
        <v>0</v>
      </c>
      <c r="Z4" s="9">
        <f>$D$1</f>
        <v>0</v>
      </c>
      <c r="AA4" s="9">
        <f>$D$1</f>
        <v>0</v>
      </c>
      <c r="AB4" s="9">
        <f>$D$1</f>
        <v>0</v>
      </c>
      <c r="AC4" s="9">
        <f>$D$1</f>
        <v>0</v>
      </c>
      <c r="AD4" s="9">
        <f>$D$1</f>
        <v>0</v>
      </c>
      <c r="AE4" s="9">
        <f>$D$1</f>
        <v>0</v>
      </c>
      <c r="AF4" s="9">
        <f>$D$1</f>
        <v>0</v>
      </c>
      <c r="AG4" s="9">
        <f>$D$1</f>
        <v>0</v>
      </c>
      <c r="AH4" s="9">
        <f>$D$1</f>
        <v>0</v>
      </c>
      <c r="AI4" s="9">
        <f>$D$1</f>
        <v>0</v>
      </c>
      <c r="AJ4" s="8">
        <f>$D$1</f>
        <v>0</v>
      </c>
      <c r="AK4" s="8">
        <f>$D$1</f>
        <v>0</v>
      </c>
      <c r="AL4" s="8">
        <f>$D$1</f>
        <v>0</v>
      </c>
      <c r="AM4" s="8">
        <f>$D$1</f>
        <v>0</v>
      </c>
      <c r="AN4" s="7">
        <f>$D$1</f>
        <v>0</v>
      </c>
      <c r="AO4" s="7">
        <f>$D$1</f>
        <v>0</v>
      </c>
      <c r="AP4" s="7">
        <f>$D$1</f>
        <v>0</v>
      </c>
      <c r="AQ4" s="7">
        <f>$D$1</f>
        <v>0</v>
      </c>
    </row>
    <row r="5" spans="1:43" x14ac:dyDescent="0.25">
      <c r="A5">
        <v>150</v>
      </c>
      <c r="B5" s="15"/>
      <c r="C5" s="7">
        <f>$D$1</f>
        <v>0</v>
      </c>
      <c r="D5" s="7">
        <f>$D$1</f>
        <v>0</v>
      </c>
      <c r="E5" s="7">
        <f>$D$1</f>
        <v>0</v>
      </c>
      <c r="F5" s="7">
        <f>$D$1</f>
        <v>0</v>
      </c>
      <c r="G5" s="7">
        <f>$D$1</f>
        <v>0</v>
      </c>
      <c r="H5" s="7">
        <f>$D$1</f>
        <v>0</v>
      </c>
      <c r="I5" s="7">
        <f>$D$1</f>
        <v>0</v>
      </c>
      <c r="J5" s="8">
        <f>$D$1</f>
        <v>0</v>
      </c>
      <c r="K5" s="8">
        <f>$D$1</f>
        <v>0</v>
      </c>
      <c r="L5" s="8">
        <f>$D$1</f>
        <v>0</v>
      </c>
      <c r="M5" s="8">
        <f>$D$1</f>
        <v>0</v>
      </c>
      <c r="N5" s="9">
        <f>$D$1</f>
        <v>0</v>
      </c>
      <c r="O5" s="9">
        <f>$D$1</f>
        <v>0</v>
      </c>
      <c r="P5" s="9">
        <f>$D$1</f>
        <v>0</v>
      </c>
      <c r="Q5" s="9">
        <f>$D$1</f>
        <v>0</v>
      </c>
      <c r="R5" s="9">
        <f>$D$1</f>
        <v>0</v>
      </c>
      <c r="S5" s="9">
        <f>$D$1</f>
        <v>0</v>
      </c>
      <c r="T5" s="9">
        <f>$D$1</f>
        <v>0</v>
      </c>
      <c r="U5" s="9">
        <f>$D$1</f>
        <v>0</v>
      </c>
      <c r="V5" s="9">
        <f>$D$1</f>
        <v>0</v>
      </c>
      <c r="W5" s="9">
        <f>$D$1</f>
        <v>0</v>
      </c>
      <c r="X5" s="9">
        <f>$D$1</f>
        <v>0</v>
      </c>
      <c r="Y5" s="9">
        <f>$D$1</f>
        <v>0</v>
      </c>
      <c r="Z5" s="9">
        <f>$D$1</f>
        <v>0</v>
      </c>
      <c r="AA5" s="9">
        <f>$D$1</f>
        <v>0</v>
      </c>
      <c r="AB5" s="9">
        <f>$D$1</f>
        <v>0</v>
      </c>
      <c r="AC5" s="9">
        <f>$D$1</f>
        <v>0</v>
      </c>
      <c r="AD5" s="9">
        <f>$D$1</f>
        <v>0</v>
      </c>
      <c r="AE5" s="9">
        <f>$D$1</f>
        <v>0</v>
      </c>
      <c r="AF5" s="9">
        <f>$D$1</f>
        <v>0</v>
      </c>
      <c r="AG5" s="9">
        <f>$D$1</f>
        <v>0</v>
      </c>
      <c r="AH5" s="9">
        <f>$D$1</f>
        <v>0</v>
      </c>
      <c r="AI5" s="9">
        <f>$D$1</f>
        <v>0</v>
      </c>
      <c r="AJ5" s="8">
        <f>$D$1</f>
        <v>0</v>
      </c>
      <c r="AK5" s="8">
        <f>$D$1</f>
        <v>0</v>
      </c>
      <c r="AL5" s="8">
        <f>$D$1</f>
        <v>0</v>
      </c>
      <c r="AM5" s="8">
        <f>$D$1</f>
        <v>0</v>
      </c>
      <c r="AN5" s="7">
        <f>$D$1</f>
        <v>0</v>
      </c>
      <c r="AO5" s="7">
        <f>$D$1</f>
        <v>0</v>
      </c>
      <c r="AP5" s="7">
        <f>$D$1</f>
        <v>0</v>
      </c>
      <c r="AQ5" s="7">
        <f>$D$1</f>
        <v>0</v>
      </c>
    </row>
    <row r="6" spans="1:43" x14ac:dyDescent="0.25">
      <c r="A6">
        <v>250</v>
      </c>
      <c r="B6" s="15"/>
      <c r="C6" s="7">
        <f>$D$1</f>
        <v>0</v>
      </c>
      <c r="D6" s="7">
        <f>$D$1</f>
        <v>0</v>
      </c>
      <c r="E6" s="7">
        <f>$D$1</f>
        <v>0</v>
      </c>
      <c r="F6" s="7">
        <f>$D$1</f>
        <v>0</v>
      </c>
      <c r="G6" s="7">
        <f>$D$1</f>
        <v>0</v>
      </c>
      <c r="H6" s="7">
        <f>$D$1</f>
        <v>0</v>
      </c>
      <c r="I6" s="7">
        <f>$D$1</f>
        <v>0</v>
      </c>
      <c r="J6" s="8">
        <f>$D$1</f>
        <v>0</v>
      </c>
      <c r="K6" s="8">
        <f>$D$1</f>
        <v>0</v>
      </c>
      <c r="L6" s="8">
        <f>$D$1</f>
        <v>0</v>
      </c>
      <c r="M6" s="8">
        <f>$D$1</f>
        <v>0</v>
      </c>
      <c r="N6" s="9">
        <f>$D$1</f>
        <v>0</v>
      </c>
      <c r="O6" s="9">
        <f>$D$1</f>
        <v>0</v>
      </c>
      <c r="P6" s="9">
        <f>$D$1</f>
        <v>0</v>
      </c>
      <c r="Q6" s="9">
        <f>$D$1</f>
        <v>0</v>
      </c>
      <c r="R6" s="9">
        <f>$D$1</f>
        <v>0</v>
      </c>
      <c r="S6" s="9">
        <f>$D$1</f>
        <v>0</v>
      </c>
      <c r="T6" s="9">
        <f>$D$1</f>
        <v>0</v>
      </c>
      <c r="U6" s="9">
        <f>$D$1</f>
        <v>0</v>
      </c>
      <c r="V6" s="9">
        <f>$D$1</f>
        <v>0</v>
      </c>
      <c r="W6" s="9">
        <f>$D$1</f>
        <v>0</v>
      </c>
      <c r="X6" s="9">
        <f>$D$1</f>
        <v>0</v>
      </c>
      <c r="Y6" s="9">
        <f>$D$1</f>
        <v>0</v>
      </c>
      <c r="Z6" s="9">
        <f>$D$1</f>
        <v>0</v>
      </c>
      <c r="AA6" s="9">
        <f>$D$1</f>
        <v>0</v>
      </c>
      <c r="AB6" s="9">
        <f>$D$1</f>
        <v>0</v>
      </c>
      <c r="AC6" s="9">
        <f>$D$1</f>
        <v>0</v>
      </c>
      <c r="AD6" s="9">
        <f>$D$1</f>
        <v>0</v>
      </c>
      <c r="AE6" s="9">
        <f>$D$1</f>
        <v>0</v>
      </c>
      <c r="AF6" s="9">
        <f>$D$1</f>
        <v>0</v>
      </c>
      <c r="AG6" s="9">
        <f>$D$1</f>
        <v>0</v>
      </c>
      <c r="AH6" s="9">
        <f>$D$1</f>
        <v>0</v>
      </c>
      <c r="AI6" s="9">
        <f>$D$1</f>
        <v>0</v>
      </c>
      <c r="AJ6" s="8">
        <f>$D$1</f>
        <v>0</v>
      </c>
      <c r="AK6" s="8">
        <f>$D$1</f>
        <v>0</v>
      </c>
      <c r="AL6" s="8">
        <f>$D$1</f>
        <v>0</v>
      </c>
      <c r="AM6" s="8">
        <f>$D$1</f>
        <v>0</v>
      </c>
      <c r="AN6" s="7">
        <f>$D$1</f>
        <v>0</v>
      </c>
      <c r="AO6" s="7">
        <f>$D$1</f>
        <v>0</v>
      </c>
      <c r="AP6" s="7">
        <f>$D$1</f>
        <v>0</v>
      </c>
      <c r="AQ6" s="7">
        <f>$D$1</f>
        <v>0</v>
      </c>
    </row>
    <row r="7" spans="1:43" x14ac:dyDescent="0.25">
      <c r="A7">
        <v>350</v>
      </c>
      <c r="B7" s="15"/>
      <c r="C7" s="7">
        <f>$D$1</f>
        <v>0</v>
      </c>
      <c r="D7" s="7">
        <f>$D$1</f>
        <v>0</v>
      </c>
      <c r="E7" s="7">
        <f>$D$1</f>
        <v>0</v>
      </c>
      <c r="F7" s="7">
        <f>$D$1</f>
        <v>0</v>
      </c>
      <c r="G7" s="7">
        <f>$D$1</f>
        <v>0</v>
      </c>
      <c r="H7" s="7">
        <f>$D$1</f>
        <v>0</v>
      </c>
      <c r="I7" s="7">
        <f>$D$1</f>
        <v>0</v>
      </c>
      <c r="J7" s="8">
        <f>$D$1</f>
        <v>0</v>
      </c>
      <c r="K7" s="8">
        <f>$D$1</f>
        <v>0</v>
      </c>
      <c r="L7" s="8">
        <f>$D$1</f>
        <v>0</v>
      </c>
      <c r="M7" s="8">
        <f>$D$1</f>
        <v>0</v>
      </c>
      <c r="N7" s="9">
        <f>$D$1</f>
        <v>0</v>
      </c>
      <c r="O7" s="9">
        <f>$D$1</f>
        <v>0</v>
      </c>
      <c r="P7" s="9">
        <f>$D$1</f>
        <v>0</v>
      </c>
      <c r="Q7" s="9">
        <f>$D$1</f>
        <v>0</v>
      </c>
      <c r="R7" s="9">
        <f>$D$1</f>
        <v>0</v>
      </c>
      <c r="S7" s="9">
        <f>$D$1</f>
        <v>0</v>
      </c>
      <c r="T7" s="9">
        <f>$D$1</f>
        <v>0</v>
      </c>
      <c r="U7" s="9">
        <f>$D$1</f>
        <v>0</v>
      </c>
      <c r="V7" s="9">
        <f>$D$1</f>
        <v>0</v>
      </c>
      <c r="W7" s="9">
        <f>$D$1</f>
        <v>0</v>
      </c>
      <c r="X7" s="9">
        <f>$D$1</f>
        <v>0</v>
      </c>
      <c r="Y7" s="9">
        <f>$D$1</f>
        <v>0</v>
      </c>
      <c r="Z7" s="9">
        <f>$D$1</f>
        <v>0</v>
      </c>
      <c r="AA7" s="9">
        <f>$D$1</f>
        <v>0</v>
      </c>
      <c r="AB7" s="9">
        <f>$D$1</f>
        <v>0</v>
      </c>
      <c r="AC7" s="9">
        <f>$D$1</f>
        <v>0</v>
      </c>
      <c r="AD7" s="9">
        <f>$D$1</f>
        <v>0</v>
      </c>
      <c r="AE7" s="9">
        <f>$D$1</f>
        <v>0</v>
      </c>
      <c r="AF7" s="9">
        <f>$D$1</f>
        <v>0</v>
      </c>
      <c r="AG7" s="9">
        <f>$D$1</f>
        <v>0</v>
      </c>
      <c r="AH7" s="9">
        <f>$D$1</f>
        <v>0</v>
      </c>
      <c r="AI7" s="9">
        <f>$D$1</f>
        <v>0</v>
      </c>
      <c r="AJ7" s="8">
        <f>$D$1</f>
        <v>0</v>
      </c>
      <c r="AK7" s="8">
        <f>$D$1</f>
        <v>0</v>
      </c>
      <c r="AL7" s="8">
        <f>$D$1</f>
        <v>0</v>
      </c>
      <c r="AM7" s="8">
        <f>$D$1</f>
        <v>0</v>
      </c>
      <c r="AN7" s="7">
        <f>$D$1</f>
        <v>0</v>
      </c>
      <c r="AO7" s="7">
        <f>$D$1</f>
        <v>0</v>
      </c>
      <c r="AP7" s="7">
        <f>$D$1</f>
        <v>0</v>
      </c>
      <c r="AQ7" s="7">
        <f>$D$1</f>
        <v>0</v>
      </c>
    </row>
    <row r="8" spans="1:43" x14ac:dyDescent="0.25">
      <c r="A8">
        <v>450</v>
      </c>
      <c r="B8" s="15"/>
      <c r="C8" s="7">
        <f>$D$1</f>
        <v>0</v>
      </c>
      <c r="D8" s="7">
        <f>$D$1</f>
        <v>0</v>
      </c>
      <c r="E8" s="7">
        <f>$D$1</f>
        <v>0</v>
      </c>
      <c r="F8" s="7">
        <f>$D$1</f>
        <v>0</v>
      </c>
      <c r="G8" s="7">
        <f>$D$1</f>
        <v>0</v>
      </c>
      <c r="H8" s="7">
        <f>$D$1</f>
        <v>0</v>
      </c>
      <c r="I8" s="7">
        <f>$D$1</f>
        <v>0</v>
      </c>
      <c r="J8" s="8">
        <f>$D$1</f>
        <v>0</v>
      </c>
      <c r="K8" s="8">
        <f>$D$1</f>
        <v>0</v>
      </c>
      <c r="L8" s="8">
        <f>$D$1</f>
        <v>0</v>
      </c>
      <c r="M8" s="8">
        <f>$D$1</f>
        <v>0</v>
      </c>
      <c r="N8" s="9">
        <f>$D$1</f>
        <v>0</v>
      </c>
      <c r="O8" s="9">
        <f>$D$1</f>
        <v>0</v>
      </c>
      <c r="P8" s="9">
        <f>$D$1</f>
        <v>0</v>
      </c>
      <c r="Q8" s="9">
        <f>$D$1</f>
        <v>0</v>
      </c>
      <c r="R8" s="9">
        <f>$D$1</f>
        <v>0</v>
      </c>
      <c r="S8" s="9">
        <f>$D$1</f>
        <v>0</v>
      </c>
      <c r="T8" s="9">
        <f>$D$1</f>
        <v>0</v>
      </c>
      <c r="U8" s="9">
        <f>$D$1</f>
        <v>0</v>
      </c>
      <c r="V8" s="9">
        <f>$D$1</f>
        <v>0</v>
      </c>
      <c r="W8" s="9">
        <f>$D$1</f>
        <v>0</v>
      </c>
      <c r="X8" s="9">
        <f>$D$1</f>
        <v>0</v>
      </c>
      <c r="Y8" s="9">
        <f>$D$1</f>
        <v>0</v>
      </c>
      <c r="Z8" s="9">
        <f>$D$1</f>
        <v>0</v>
      </c>
      <c r="AA8" s="9">
        <f>$D$1</f>
        <v>0</v>
      </c>
      <c r="AB8" s="9">
        <f>$D$1</f>
        <v>0</v>
      </c>
      <c r="AC8" s="9">
        <f>$D$1</f>
        <v>0</v>
      </c>
      <c r="AD8" s="9">
        <f>$D$1</f>
        <v>0</v>
      </c>
      <c r="AE8" s="9">
        <f>$D$1</f>
        <v>0</v>
      </c>
      <c r="AF8" s="9">
        <f>$D$1</f>
        <v>0</v>
      </c>
      <c r="AG8" s="9">
        <f>$D$1</f>
        <v>0</v>
      </c>
      <c r="AH8" s="9">
        <f>$D$1</f>
        <v>0</v>
      </c>
      <c r="AI8" s="9">
        <f>$D$1</f>
        <v>0</v>
      </c>
      <c r="AJ8" s="8">
        <f>$D$1</f>
        <v>0</v>
      </c>
      <c r="AK8" s="8">
        <f>$D$1</f>
        <v>0</v>
      </c>
      <c r="AL8" s="8">
        <f>$D$1</f>
        <v>0</v>
      </c>
      <c r="AM8" s="8">
        <f>$D$1</f>
        <v>0</v>
      </c>
      <c r="AN8" s="7">
        <f>$D$1</f>
        <v>0</v>
      </c>
      <c r="AO8" s="7">
        <f>$D$1</f>
        <v>0</v>
      </c>
      <c r="AP8" s="7">
        <f>$D$1</f>
        <v>0</v>
      </c>
      <c r="AQ8" s="7">
        <f>$D$1</f>
        <v>0</v>
      </c>
    </row>
    <row r="9" spans="1:43" x14ac:dyDescent="0.25">
      <c r="A9">
        <v>550</v>
      </c>
      <c r="B9" s="15"/>
      <c r="C9" s="7">
        <f>$D$1</f>
        <v>0</v>
      </c>
      <c r="D9" s="7">
        <f>$D$1</f>
        <v>0</v>
      </c>
      <c r="E9" s="7">
        <f>$D$1</f>
        <v>0</v>
      </c>
      <c r="F9" s="7">
        <f>$D$1</f>
        <v>0</v>
      </c>
      <c r="G9" s="7">
        <f>$D$1</f>
        <v>0</v>
      </c>
      <c r="H9" s="7">
        <f>$D$1</f>
        <v>0</v>
      </c>
      <c r="I9" s="7">
        <f>$D$1</f>
        <v>0</v>
      </c>
      <c r="J9" s="8">
        <f>$D$1</f>
        <v>0</v>
      </c>
      <c r="K9" s="8">
        <f>$D$1</f>
        <v>0</v>
      </c>
      <c r="L9" s="8">
        <f>$D$1</f>
        <v>0</v>
      </c>
      <c r="M9" s="8">
        <f>$D$1</f>
        <v>0</v>
      </c>
      <c r="N9" s="9">
        <f>$D$1</f>
        <v>0</v>
      </c>
      <c r="O9" s="9">
        <f>$D$1</f>
        <v>0</v>
      </c>
      <c r="P9" s="9">
        <f>$D$1</f>
        <v>0</v>
      </c>
      <c r="Q9" s="9">
        <f>$D$1</f>
        <v>0</v>
      </c>
      <c r="R9" s="9">
        <f>$D$1</f>
        <v>0</v>
      </c>
      <c r="S9" s="9">
        <f>$D$1</f>
        <v>0</v>
      </c>
      <c r="T9" s="9">
        <f>$D$1</f>
        <v>0</v>
      </c>
      <c r="U9" s="9">
        <f>$D$1</f>
        <v>0</v>
      </c>
      <c r="V9" s="9">
        <f>$D$1</f>
        <v>0</v>
      </c>
      <c r="W9" s="9">
        <f>$D$1</f>
        <v>0</v>
      </c>
      <c r="X9" s="9">
        <f>$D$1</f>
        <v>0</v>
      </c>
      <c r="Y9" s="9">
        <f>$D$1</f>
        <v>0</v>
      </c>
      <c r="Z9" s="9">
        <f>$D$1</f>
        <v>0</v>
      </c>
      <c r="AA9" s="9">
        <f>$D$1</f>
        <v>0</v>
      </c>
      <c r="AB9" s="9">
        <f>$D$1</f>
        <v>0</v>
      </c>
      <c r="AC9" s="9">
        <f>$D$1</f>
        <v>0</v>
      </c>
      <c r="AD9" s="9">
        <f>$D$1</f>
        <v>0</v>
      </c>
      <c r="AE9" s="9">
        <f>$D$1</f>
        <v>0</v>
      </c>
      <c r="AF9" s="9">
        <f>$D$1</f>
        <v>0</v>
      </c>
      <c r="AG9" s="9">
        <f>$D$1</f>
        <v>0</v>
      </c>
      <c r="AH9" s="9">
        <f>$D$1</f>
        <v>0</v>
      </c>
      <c r="AI9" s="9">
        <f>$D$1</f>
        <v>0</v>
      </c>
      <c r="AJ9" s="8">
        <f>$D$1</f>
        <v>0</v>
      </c>
      <c r="AK9" s="8">
        <f>$D$1</f>
        <v>0</v>
      </c>
      <c r="AL9" s="8">
        <f>$D$1</f>
        <v>0</v>
      </c>
      <c r="AM9" s="8">
        <f>$D$1</f>
        <v>0</v>
      </c>
      <c r="AN9" s="7">
        <f>$D$1</f>
        <v>0</v>
      </c>
      <c r="AO9" s="7">
        <f>$D$1</f>
        <v>0</v>
      </c>
      <c r="AP9" s="7">
        <f>$D$1</f>
        <v>0</v>
      </c>
      <c r="AQ9" s="7">
        <f>$D$1</f>
        <v>0</v>
      </c>
    </row>
    <row r="10" spans="1:43" x14ac:dyDescent="0.25">
      <c r="A10">
        <v>650</v>
      </c>
      <c r="B10" s="15"/>
      <c r="C10" s="7">
        <f>$D$1</f>
        <v>0</v>
      </c>
      <c r="D10" s="7">
        <f>$D$1</f>
        <v>0</v>
      </c>
      <c r="E10" s="7">
        <f>$D$1</f>
        <v>0</v>
      </c>
      <c r="F10" s="7">
        <f>$D$1</f>
        <v>0</v>
      </c>
      <c r="G10" s="7">
        <f>$D$1</f>
        <v>0</v>
      </c>
      <c r="H10" s="7">
        <f>$D$1</f>
        <v>0</v>
      </c>
      <c r="I10" s="7">
        <f>$D$1</f>
        <v>0</v>
      </c>
      <c r="J10" s="8">
        <f>$D$1</f>
        <v>0</v>
      </c>
      <c r="K10" s="8">
        <f>$D$1</f>
        <v>0</v>
      </c>
      <c r="L10" s="8">
        <f>$D$1</f>
        <v>0</v>
      </c>
      <c r="M10" s="8">
        <f>$D$1</f>
        <v>0</v>
      </c>
      <c r="N10" s="9">
        <f>$D$1</f>
        <v>0</v>
      </c>
      <c r="O10" s="9">
        <f>$D$1</f>
        <v>0</v>
      </c>
      <c r="P10" s="9">
        <f>$D$1</f>
        <v>0</v>
      </c>
      <c r="Q10" s="9">
        <f>$D$1</f>
        <v>0</v>
      </c>
      <c r="R10" s="9">
        <f>$D$1</f>
        <v>0</v>
      </c>
      <c r="S10" s="9">
        <f>$D$1</f>
        <v>0</v>
      </c>
      <c r="T10" s="9">
        <f>$D$1</f>
        <v>0</v>
      </c>
      <c r="U10" s="9">
        <f>$D$1</f>
        <v>0</v>
      </c>
      <c r="V10" s="9">
        <f>$D$1</f>
        <v>0</v>
      </c>
      <c r="W10" s="9">
        <f>$D$1</f>
        <v>0</v>
      </c>
      <c r="X10" s="9">
        <f>$D$1</f>
        <v>0</v>
      </c>
      <c r="Y10" s="9">
        <f>$D$1</f>
        <v>0</v>
      </c>
      <c r="Z10" s="9">
        <f>$D$1</f>
        <v>0</v>
      </c>
      <c r="AA10" s="9">
        <f>$D$1</f>
        <v>0</v>
      </c>
      <c r="AB10" s="9">
        <f>$D$1</f>
        <v>0</v>
      </c>
      <c r="AC10" s="9">
        <f>$D$1</f>
        <v>0</v>
      </c>
      <c r="AD10" s="9">
        <f>$D$1</f>
        <v>0</v>
      </c>
      <c r="AE10" s="9">
        <f>$D$1</f>
        <v>0</v>
      </c>
      <c r="AF10" s="9">
        <f>$D$1</f>
        <v>0</v>
      </c>
      <c r="AG10" s="9">
        <f>$D$1</f>
        <v>0</v>
      </c>
      <c r="AH10" s="9">
        <f>$D$1</f>
        <v>0</v>
      </c>
      <c r="AI10" s="9">
        <f>$D$1</f>
        <v>0</v>
      </c>
      <c r="AJ10" s="8">
        <f>$D$1</f>
        <v>0</v>
      </c>
      <c r="AK10" s="8">
        <f>$D$1</f>
        <v>0</v>
      </c>
      <c r="AL10" s="8">
        <f>$D$1</f>
        <v>0</v>
      </c>
      <c r="AM10" s="8">
        <f>$D$1</f>
        <v>0</v>
      </c>
      <c r="AN10" s="7">
        <f>$D$1</f>
        <v>0</v>
      </c>
      <c r="AO10" s="7">
        <f>$D$1</f>
        <v>0</v>
      </c>
      <c r="AP10" s="7">
        <f>$D$1</f>
        <v>0</v>
      </c>
      <c r="AQ10" s="7">
        <f>$D$1</f>
        <v>0</v>
      </c>
    </row>
    <row r="11" spans="1:43" x14ac:dyDescent="0.25">
      <c r="A11">
        <v>750</v>
      </c>
      <c r="B11" s="15"/>
      <c r="C11" s="7">
        <f>$D$1</f>
        <v>0</v>
      </c>
      <c r="D11" s="7">
        <f>$D$1</f>
        <v>0</v>
      </c>
      <c r="E11" s="7">
        <f>$D$1</f>
        <v>0</v>
      </c>
      <c r="F11" s="7">
        <f>$D$1</f>
        <v>0</v>
      </c>
      <c r="G11" s="7">
        <f>$D$1</f>
        <v>0</v>
      </c>
      <c r="H11" s="7">
        <f>$D$1</f>
        <v>0</v>
      </c>
      <c r="I11" s="7">
        <f>$D$1</f>
        <v>0</v>
      </c>
      <c r="J11" s="8">
        <f>$D$1</f>
        <v>0</v>
      </c>
      <c r="K11" s="8">
        <f>$D$1</f>
        <v>0</v>
      </c>
      <c r="L11" s="8">
        <f>$D$1</f>
        <v>0</v>
      </c>
      <c r="M11" s="8">
        <f>$D$1</f>
        <v>0</v>
      </c>
      <c r="N11" s="9">
        <f>$D$1</f>
        <v>0</v>
      </c>
      <c r="O11" s="9">
        <f>$D$1</f>
        <v>0</v>
      </c>
      <c r="P11" s="9">
        <f>$D$1</f>
        <v>0</v>
      </c>
      <c r="Q11" s="9">
        <f>$D$1</f>
        <v>0</v>
      </c>
      <c r="R11" s="9">
        <f>$D$1</f>
        <v>0</v>
      </c>
      <c r="S11" s="9">
        <f>$D$1</f>
        <v>0</v>
      </c>
      <c r="T11" s="9">
        <f>$D$1</f>
        <v>0</v>
      </c>
      <c r="U11" s="9">
        <f>$D$1</f>
        <v>0</v>
      </c>
      <c r="V11" s="9">
        <f>$D$1</f>
        <v>0</v>
      </c>
      <c r="W11" s="9">
        <f>$D$1</f>
        <v>0</v>
      </c>
      <c r="X11" s="9">
        <f>$D$1</f>
        <v>0</v>
      </c>
      <c r="Y11" s="9">
        <f>$D$1</f>
        <v>0</v>
      </c>
      <c r="Z11" s="9">
        <f>$D$1</f>
        <v>0</v>
      </c>
      <c r="AA11" s="9">
        <f>$D$1</f>
        <v>0</v>
      </c>
      <c r="AB11" s="9">
        <f>$D$1</f>
        <v>0</v>
      </c>
      <c r="AC11" s="9">
        <f>$D$1</f>
        <v>0</v>
      </c>
      <c r="AD11" s="9">
        <f>$D$1</f>
        <v>0</v>
      </c>
      <c r="AE11" s="9">
        <f>$D$1</f>
        <v>0</v>
      </c>
      <c r="AF11" s="9">
        <f>$D$1</f>
        <v>0</v>
      </c>
      <c r="AG11" s="9">
        <f>$D$1</f>
        <v>0</v>
      </c>
      <c r="AH11" s="9">
        <f>$D$1</f>
        <v>0</v>
      </c>
      <c r="AI11" s="9">
        <f>$D$1</f>
        <v>0</v>
      </c>
      <c r="AJ11" s="8">
        <f>$D$1</f>
        <v>0</v>
      </c>
      <c r="AK11" s="8">
        <f>$D$1</f>
        <v>0</v>
      </c>
      <c r="AL11" s="8">
        <f>$D$1</f>
        <v>0</v>
      </c>
      <c r="AM11" s="8">
        <f>$D$1</f>
        <v>0</v>
      </c>
      <c r="AN11" s="7">
        <f>$D$1</f>
        <v>0</v>
      </c>
      <c r="AO11" s="7">
        <f>$D$1</f>
        <v>0</v>
      </c>
      <c r="AP11" s="7">
        <f>$D$1</f>
        <v>0</v>
      </c>
      <c r="AQ11" s="7">
        <f>$D$1</f>
        <v>0</v>
      </c>
    </row>
    <row r="12" spans="1:43" x14ac:dyDescent="0.25">
      <c r="A12">
        <v>850</v>
      </c>
      <c r="B12" s="15"/>
      <c r="C12" s="7">
        <f>$D$1</f>
        <v>0</v>
      </c>
      <c r="D12" s="7">
        <f>$D$1</f>
        <v>0</v>
      </c>
      <c r="E12" s="7">
        <f>$D$1</f>
        <v>0</v>
      </c>
      <c r="F12" s="7">
        <f>$D$1</f>
        <v>0</v>
      </c>
      <c r="G12" s="7">
        <f>$D$1</f>
        <v>0</v>
      </c>
      <c r="H12" s="7">
        <f>$D$1</f>
        <v>0</v>
      </c>
      <c r="I12" s="7">
        <f>$D$1</f>
        <v>0</v>
      </c>
      <c r="J12" s="8">
        <f>$D$1</f>
        <v>0</v>
      </c>
      <c r="K12" s="8">
        <f>$D$1</f>
        <v>0</v>
      </c>
      <c r="L12" s="8">
        <f>$D$1</f>
        <v>0</v>
      </c>
      <c r="M12" s="8">
        <f>$D$1</f>
        <v>0</v>
      </c>
      <c r="N12" s="9">
        <f>$D$1</f>
        <v>0</v>
      </c>
      <c r="O12" s="9">
        <f>$D$1</f>
        <v>0</v>
      </c>
      <c r="P12" s="9">
        <f>$D$1</f>
        <v>0</v>
      </c>
      <c r="Q12" s="9">
        <f>$D$1</f>
        <v>0</v>
      </c>
      <c r="R12" s="9">
        <f>$D$1</f>
        <v>0</v>
      </c>
      <c r="S12" s="9">
        <f>$D$1</f>
        <v>0</v>
      </c>
      <c r="T12" s="9">
        <f>$D$1</f>
        <v>0</v>
      </c>
      <c r="U12" s="9">
        <f>$D$1</f>
        <v>0</v>
      </c>
      <c r="V12" s="9">
        <f>$D$1</f>
        <v>0</v>
      </c>
      <c r="W12" s="9">
        <f>$D$1</f>
        <v>0</v>
      </c>
      <c r="X12" s="9">
        <f>$D$1</f>
        <v>0</v>
      </c>
      <c r="Y12" s="9">
        <f>$D$1</f>
        <v>0</v>
      </c>
      <c r="Z12" s="9">
        <f>$D$1</f>
        <v>0</v>
      </c>
      <c r="AA12" s="9">
        <f>$D$1</f>
        <v>0</v>
      </c>
      <c r="AB12" s="9">
        <f>$D$1</f>
        <v>0</v>
      </c>
      <c r="AC12" s="9">
        <f>$D$1</f>
        <v>0</v>
      </c>
      <c r="AD12" s="9">
        <f>$D$1</f>
        <v>0</v>
      </c>
      <c r="AE12" s="9">
        <f>$D$1</f>
        <v>0</v>
      </c>
      <c r="AF12" s="9">
        <f>$D$1</f>
        <v>0</v>
      </c>
      <c r="AG12" s="9">
        <f>$D$1</f>
        <v>0</v>
      </c>
      <c r="AH12" s="9">
        <f>$D$1</f>
        <v>0</v>
      </c>
      <c r="AI12" s="9">
        <f>$D$1</f>
        <v>0</v>
      </c>
      <c r="AJ12" s="8">
        <f>$D$1</f>
        <v>0</v>
      </c>
      <c r="AK12" s="8">
        <f>$D$1</f>
        <v>0</v>
      </c>
      <c r="AL12" s="8">
        <f>$D$1</f>
        <v>0</v>
      </c>
      <c r="AM12" s="8">
        <f>$D$1</f>
        <v>0</v>
      </c>
      <c r="AN12" s="7">
        <f>$D$1</f>
        <v>0</v>
      </c>
      <c r="AO12" s="7">
        <f>$D$1</f>
        <v>0</v>
      </c>
      <c r="AP12" s="7">
        <f>$D$1</f>
        <v>0</v>
      </c>
      <c r="AQ12" s="7">
        <f>$D$1</f>
        <v>0</v>
      </c>
    </row>
    <row r="13" spans="1:43" x14ac:dyDescent="0.25">
      <c r="A13">
        <v>950</v>
      </c>
      <c r="B13" s="15"/>
      <c r="C13" s="7">
        <f>$D$1</f>
        <v>0</v>
      </c>
      <c r="D13" s="7">
        <f>$D$1</f>
        <v>0</v>
      </c>
      <c r="E13" s="7">
        <f>$D$1</f>
        <v>0</v>
      </c>
      <c r="F13" s="7">
        <f>$D$1</f>
        <v>0</v>
      </c>
      <c r="G13" s="7">
        <f>$D$1</f>
        <v>0</v>
      </c>
      <c r="H13" s="7">
        <f>$D$1</f>
        <v>0</v>
      </c>
      <c r="I13" s="7">
        <f>$D$1</f>
        <v>0</v>
      </c>
      <c r="J13" s="8">
        <f>$D$1</f>
        <v>0</v>
      </c>
      <c r="K13" s="8">
        <f>$D$1</f>
        <v>0</v>
      </c>
      <c r="L13" s="8">
        <f>$D$1</f>
        <v>0</v>
      </c>
      <c r="M13" s="8">
        <f>$D$1</f>
        <v>0</v>
      </c>
      <c r="N13" s="9">
        <f>$D$1</f>
        <v>0</v>
      </c>
      <c r="O13" s="9">
        <f>$D$1</f>
        <v>0</v>
      </c>
      <c r="P13" s="9">
        <f>$D$1</f>
        <v>0</v>
      </c>
      <c r="Q13" s="9">
        <f>$D$1</f>
        <v>0</v>
      </c>
      <c r="R13" s="9">
        <f>$D$1</f>
        <v>0</v>
      </c>
      <c r="S13" s="9">
        <f>$D$1</f>
        <v>0</v>
      </c>
      <c r="T13" s="9">
        <f>$D$1</f>
        <v>0</v>
      </c>
      <c r="U13" s="9">
        <f>$D$1</f>
        <v>0</v>
      </c>
      <c r="V13" s="9">
        <f>$D$1</f>
        <v>0</v>
      </c>
      <c r="W13" s="9">
        <f>$D$1</f>
        <v>0</v>
      </c>
      <c r="X13" s="9">
        <f>$D$1</f>
        <v>0</v>
      </c>
      <c r="Y13" s="9">
        <f>$D$1</f>
        <v>0</v>
      </c>
      <c r="Z13" s="9">
        <f>$D$1</f>
        <v>0</v>
      </c>
      <c r="AA13" s="9">
        <f>$D$1</f>
        <v>0</v>
      </c>
      <c r="AB13" s="9">
        <f>$D$1</f>
        <v>0</v>
      </c>
      <c r="AC13" s="9">
        <f>$D$1</f>
        <v>0</v>
      </c>
      <c r="AD13" s="9">
        <f>$D$1</f>
        <v>0</v>
      </c>
      <c r="AE13" s="9">
        <f>$D$1</f>
        <v>0</v>
      </c>
      <c r="AF13" s="9">
        <f>$D$1</f>
        <v>0</v>
      </c>
      <c r="AG13" s="9">
        <f>$D$1</f>
        <v>0</v>
      </c>
      <c r="AH13" s="9">
        <f>$D$1</f>
        <v>0</v>
      </c>
      <c r="AI13" s="9">
        <f>$D$1</f>
        <v>0</v>
      </c>
      <c r="AJ13" s="8">
        <f>$D$1</f>
        <v>0</v>
      </c>
      <c r="AK13" s="8">
        <f>$D$1</f>
        <v>0</v>
      </c>
      <c r="AL13" s="8">
        <f>$D$1</f>
        <v>0</v>
      </c>
      <c r="AM13" s="8">
        <f>$D$1</f>
        <v>0</v>
      </c>
      <c r="AN13" s="7">
        <f>$D$1</f>
        <v>0</v>
      </c>
      <c r="AO13" s="7">
        <f>$D$1</f>
        <v>0</v>
      </c>
      <c r="AP13" s="7">
        <f>$D$1</f>
        <v>0</v>
      </c>
      <c r="AQ13" s="7">
        <f>$D$1</f>
        <v>0</v>
      </c>
    </row>
    <row r="14" spans="1:43" x14ac:dyDescent="0.25">
      <c r="A14">
        <v>1050</v>
      </c>
      <c r="B14" s="15"/>
      <c r="C14" s="7">
        <f>$D$1</f>
        <v>0</v>
      </c>
      <c r="D14" s="7">
        <f>$D$1</f>
        <v>0</v>
      </c>
      <c r="E14" s="7">
        <f>$D$1</f>
        <v>0</v>
      </c>
      <c r="F14" s="7">
        <f>$D$1</f>
        <v>0</v>
      </c>
      <c r="G14" s="7">
        <f>$D$1</f>
        <v>0</v>
      </c>
      <c r="H14" s="7">
        <f>$D$1</f>
        <v>0</v>
      </c>
      <c r="I14" s="7">
        <f>$D$1</f>
        <v>0</v>
      </c>
      <c r="J14" s="8">
        <f>$D$1</f>
        <v>0</v>
      </c>
      <c r="K14" s="8">
        <f>$D$1</f>
        <v>0</v>
      </c>
      <c r="L14" s="8">
        <f>$D$1</f>
        <v>0</v>
      </c>
      <c r="M14" s="8">
        <f>$D$1</f>
        <v>0</v>
      </c>
      <c r="N14" s="9">
        <f>$D$1</f>
        <v>0</v>
      </c>
      <c r="O14" s="9">
        <f>$D$1</f>
        <v>0</v>
      </c>
      <c r="P14" s="9">
        <f>$D$1</f>
        <v>0</v>
      </c>
      <c r="Q14" s="9">
        <f>$D$1</f>
        <v>0</v>
      </c>
      <c r="R14" s="9">
        <f>$D$1</f>
        <v>0</v>
      </c>
      <c r="S14" s="9">
        <f>$D$1</f>
        <v>0</v>
      </c>
      <c r="T14" s="9">
        <f>$D$1</f>
        <v>0</v>
      </c>
      <c r="U14" s="9">
        <f>$D$1</f>
        <v>0</v>
      </c>
      <c r="V14" s="9">
        <f>$D$1</f>
        <v>0</v>
      </c>
      <c r="W14" s="9">
        <f>$D$1</f>
        <v>0</v>
      </c>
      <c r="X14" s="9">
        <f>$D$1</f>
        <v>0</v>
      </c>
      <c r="Y14" s="9">
        <f>$D$1</f>
        <v>0</v>
      </c>
      <c r="Z14" s="9">
        <f>$D$1</f>
        <v>0</v>
      </c>
      <c r="AA14" s="9">
        <f>$D$1</f>
        <v>0</v>
      </c>
      <c r="AB14" s="9">
        <f>$D$1</f>
        <v>0</v>
      </c>
      <c r="AC14" s="9">
        <f>$D$1</f>
        <v>0</v>
      </c>
      <c r="AD14" s="9">
        <f>$D$1</f>
        <v>0</v>
      </c>
      <c r="AE14" s="9">
        <f>$D$1</f>
        <v>0</v>
      </c>
      <c r="AF14" s="9">
        <f>$D$1</f>
        <v>0</v>
      </c>
      <c r="AG14" s="9">
        <f>$D$1</f>
        <v>0</v>
      </c>
      <c r="AH14" s="9">
        <f>$D$1</f>
        <v>0</v>
      </c>
      <c r="AI14" s="9">
        <f>$D$1</f>
        <v>0</v>
      </c>
      <c r="AJ14" s="8">
        <f>$D$1</f>
        <v>0</v>
      </c>
      <c r="AK14" s="8">
        <f>$D$1</f>
        <v>0</v>
      </c>
      <c r="AL14" s="8">
        <f>$D$1</f>
        <v>0</v>
      </c>
      <c r="AM14" s="8">
        <f>$D$1</f>
        <v>0</v>
      </c>
      <c r="AN14" s="7">
        <f>$D$1</f>
        <v>0</v>
      </c>
      <c r="AO14" s="7">
        <f>$D$1</f>
        <v>0</v>
      </c>
      <c r="AP14" s="7">
        <f>$D$1</f>
        <v>0</v>
      </c>
      <c r="AQ14" s="7">
        <f>$D$1</f>
        <v>0</v>
      </c>
    </row>
    <row r="15" spans="1:43" x14ac:dyDescent="0.25">
      <c r="A15">
        <v>1150</v>
      </c>
      <c r="B15" s="15"/>
      <c r="C15" s="7">
        <f>$D$1</f>
        <v>0</v>
      </c>
      <c r="D15" s="7">
        <f>$D$1</f>
        <v>0</v>
      </c>
      <c r="E15" s="7">
        <f>$D$1</f>
        <v>0</v>
      </c>
      <c r="F15" s="7">
        <f>$D$1</f>
        <v>0</v>
      </c>
      <c r="G15" s="7">
        <f>$D$1</f>
        <v>0</v>
      </c>
      <c r="H15" s="7">
        <f>$D$1</f>
        <v>0</v>
      </c>
      <c r="I15" s="7">
        <f>$D$1</f>
        <v>0</v>
      </c>
      <c r="J15" s="8">
        <f>$D$1</f>
        <v>0</v>
      </c>
      <c r="K15" s="8">
        <f>$D$1</f>
        <v>0</v>
      </c>
      <c r="L15" s="8">
        <f>$D$1</f>
        <v>0</v>
      </c>
      <c r="M15" s="8">
        <f>$D$1</f>
        <v>0</v>
      </c>
      <c r="N15" s="9">
        <f>$D$1</f>
        <v>0</v>
      </c>
      <c r="O15" s="9">
        <f>$D$1</f>
        <v>0</v>
      </c>
      <c r="P15" s="9">
        <f>$D$1</f>
        <v>0</v>
      </c>
      <c r="Q15" s="9">
        <f>$D$1</f>
        <v>0</v>
      </c>
      <c r="R15" s="9">
        <f>$D$1</f>
        <v>0</v>
      </c>
      <c r="S15" s="9">
        <f>$D$1</f>
        <v>0</v>
      </c>
      <c r="T15" s="9">
        <f>$D$1</f>
        <v>0</v>
      </c>
      <c r="U15" s="9">
        <f>$D$1</f>
        <v>0</v>
      </c>
      <c r="V15" s="9">
        <f>$D$1</f>
        <v>0</v>
      </c>
      <c r="W15" s="9">
        <f>$D$1</f>
        <v>0</v>
      </c>
      <c r="X15" s="9">
        <f>$D$1</f>
        <v>0</v>
      </c>
      <c r="Y15" s="9">
        <f>$D$1</f>
        <v>0</v>
      </c>
      <c r="Z15" s="9">
        <f>$D$1</f>
        <v>0</v>
      </c>
      <c r="AA15" s="9">
        <f>$D$1</f>
        <v>0</v>
      </c>
      <c r="AB15" s="9">
        <f>$D$1</f>
        <v>0</v>
      </c>
      <c r="AC15" s="9">
        <f>$D$1</f>
        <v>0</v>
      </c>
      <c r="AD15" s="9">
        <f>$D$1</f>
        <v>0</v>
      </c>
      <c r="AE15" s="9">
        <f>$D$1</f>
        <v>0</v>
      </c>
      <c r="AF15" s="9">
        <f>$D$1</f>
        <v>0</v>
      </c>
      <c r="AG15" s="9">
        <f>$D$1</f>
        <v>0</v>
      </c>
      <c r="AH15" s="9">
        <f>$D$1</f>
        <v>0</v>
      </c>
      <c r="AI15" s="9">
        <f>$D$1</f>
        <v>0</v>
      </c>
      <c r="AJ15" s="8">
        <f>$D$1</f>
        <v>0</v>
      </c>
      <c r="AK15" s="8">
        <f>$D$1</f>
        <v>0</v>
      </c>
      <c r="AL15" s="8">
        <f>$D$1</f>
        <v>0</v>
      </c>
      <c r="AM15" s="8">
        <f>$D$1</f>
        <v>0</v>
      </c>
      <c r="AN15" s="7">
        <f>$D$1</f>
        <v>0</v>
      </c>
      <c r="AO15" s="7">
        <f>$D$1</f>
        <v>0</v>
      </c>
      <c r="AP15" s="7">
        <f>$D$1</f>
        <v>0</v>
      </c>
      <c r="AQ15" s="7">
        <f>$D$1</f>
        <v>0</v>
      </c>
    </row>
    <row r="16" spans="1:43" x14ac:dyDescent="0.25">
      <c r="A16">
        <v>1250</v>
      </c>
      <c r="B16" s="15"/>
      <c r="C16" s="7">
        <f>$D$1</f>
        <v>0</v>
      </c>
      <c r="D16" s="7">
        <f>$D$1</f>
        <v>0</v>
      </c>
      <c r="E16" s="7">
        <f>$D$1</f>
        <v>0</v>
      </c>
      <c r="F16" s="7">
        <f>$D$1</f>
        <v>0</v>
      </c>
      <c r="G16" s="7">
        <f>$D$1</f>
        <v>0</v>
      </c>
      <c r="H16" s="7">
        <f>$D$1</f>
        <v>0</v>
      </c>
      <c r="I16" s="7">
        <f>$D$1</f>
        <v>0</v>
      </c>
      <c r="J16" s="8">
        <f>$D$1</f>
        <v>0</v>
      </c>
      <c r="K16" s="8">
        <f>$D$1</f>
        <v>0</v>
      </c>
      <c r="L16" s="8">
        <f>$D$1</f>
        <v>0</v>
      </c>
      <c r="M16" s="8">
        <f>$D$1</f>
        <v>0</v>
      </c>
      <c r="N16" s="9">
        <f>$D$1</f>
        <v>0</v>
      </c>
      <c r="O16" s="9">
        <f>$D$1</f>
        <v>0</v>
      </c>
      <c r="P16" s="9">
        <f>$D$1</f>
        <v>0</v>
      </c>
      <c r="Q16" s="9">
        <f>$D$1</f>
        <v>0</v>
      </c>
      <c r="R16" s="9">
        <f>$D$1</f>
        <v>0</v>
      </c>
      <c r="S16" s="9">
        <f>$D$1</f>
        <v>0</v>
      </c>
      <c r="T16" s="9">
        <f>$D$1</f>
        <v>0</v>
      </c>
      <c r="U16" s="9">
        <f>$D$1</f>
        <v>0</v>
      </c>
      <c r="V16" s="9">
        <f>$D$1</f>
        <v>0</v>
      </c>
      <c r="W16" s="9">
        <f>$D$1</f>
        <v>0</v>
      </c>
      <c r="X16" s="9">
        <f>$D$1</f>
        <v>0</v>
      </c>
      <c r="Y16" s="9">
        <f>$D$1</f>
        <v>0</v>
      </c>
      <c r="Z16" s="9">
        <f>$D$1</f>
        <v>0</v>
      </c>
      <c r="AA16" s="9">
        <f>$D$1</f>
        <v>0</v>
      </c>
      <c r="AB16" s="9">
        <f>$D$1</f>
        <v>0</v>
      </c>
      <c r="AC16" s="9">
        <f>$D$1</f>
        <v>0</v>
      </c>
      <c r="AD16" s="9">
        <f>$D$1</f>
        <v>0</v>
      </c>
      <c r="AE16" s="9">
        <f>$D$1</f>
        <v>0</v>
      </c>
      <c r="AF16" s="9">
        <f>$D$1</f>
        <v>0</v>
      </c>
      <c r="AG16" s="9">
        <f>$D$1</f>
        <v>0</v>
      </c>
      <c r="AH16" s="9">
        <f>$D$1</f>
        <v>0</v>
      </c>
      <c r="AI16" s="9">
        <f>$D$1</f>
        <v>0</v>
      </c>
      <c r="AJ16" s="8">
        <f>$D$1</f>
        <v>0</v>
      </c>
      <c r="AK16" s="8">
        <f>$D$1</f>
        <v>0</v>
      </c>
      <c r="AL16" s="8">
        <f>$D$1</f>
        <v>0</v>
      </c>
      <c r="AM16" s="8">
        <f>$D$1</f>
        <v>0</v>
      </c>
      <c r="AN16" s="7">
        <f>$D$1</f>
        <v>0</v>
      </c>
      <c r="AO16" s="7">
        <f>$D$1</f>
        <v>0</v>
      </c>
      <c r="AP16" s="7">
        <f>$D$1</f>
        <v>0</v>
      </c>
      <c r="AQ16" s="7">
        <f>$D$1</f>
        <v>0</v>
      </c>
    </row>
    <row r="17" spans="1:53" x14ac:dyDescent="0.25">
      <c r="A17">
        <v>1350</v>
      </c>
      <c r="B17" s="15"/>
      <c r="C17" s="7">
        <f>$D$1</f>
        <v>0</v>
      </c>
      <c r="D17" s="7">
        <f>$D$1</f>
        <v>0</v>
      </c>
      <c r="E17" s="7">
        <f>$D$1</f>
        <v>0</v>
      </c>
      <c r="F17" s="7">
        <f>$D$1</f>
        <v>0</v>
      </c>
      <c r="G17" s="7">
        <f>$D$1</f>
        <v>0</v>
      </c>
      <c r="H17" s="7">
        <f>$D$1</f>
        <v>0</v>
      </c>
      <c r="I17" s="7">
        <f>$D$1</f>
        <v>0</v>
      </c>
      <c r="J17" s="8">
        <f>$D$1</f>
        <v>0</v>
      </c>
      <c r="K17" s="8">
        <f>$D$1</f>
        <v>0</v>
      </c>
      <c r="L17" s="8">
        <f>$D$1</f>
        <v>0</v>
      </c>
      <c r="M17" s="8">
        <f>$D$1</f>
        <v>0</v>
      </c>
      <c r="N17" s="9">
        <f>$D$1</f>
        <v>0</v>
      </c>
      <c r="O17" s="9">
        <f>$D$1</f>
        <v>0</v>
      </c>
      <c r="P17" s="9">
        <f>$D$1</f>
        <v>0</v>
      </c>
      <c r="Q17" s="9">
        <f>$D$1</f>
        <v>0</v>
      </c>
      <c r="R17" s="9">
        <f>$D$1</f>
        <v>0</v>
      </c>
      <c r="S17" s="9">
        <f>$D$1</f>
        <v>0</v>
      </c>
      <c r="T17" s="9">
        <f>$D$1</f>
        <v>0</v>
      </c>
      <c r="U17" s="9">
        <f>$D$1</f>
        <v>0</v>
      </c>
      <c r="V17" s="9">
        <f>$D$1</f>
        <v>0</v>
      </c>
      <c r="W17" s="9">
        <f>$D$1</f>
        <v>0</v>
      </c>
      <c r="X17" s="9">
        <f>$D$1</f>
        <v>0</v>
      </c>
      <c r="Y17" s="9">
        <f>$D$1</f>
        <v>0</v>
      </c>
      <c r="Z17" s="9">
        <f>$D$1</f>
        <v>0</v>
      </c>
      <c r="AA17" s="9">
        <f>$D$1</f>
        <v>0</v>
      </c>
      <c r="AB17" s="9">
        <f>$D$1</f>
        <v>0</v>
      </c>
      <c r="AC17" s="9">
        <f>$D$1</f>
        <v>0</v>
      </c>
      <c r="AD17" s="9">
        <f>$D$1</f>
        <v>0</v>
      </c>
      <c r="AE17" s="9">
        <f>$D$1</f>
        <v>0</v>
      </c>
      <c r="AF17" s="9">
        <f>$D$1</f>
        <v>0</v>
      </c>
      <c r="AG17" s="9">
        <f>$D$1</f>
        <v>0</v>
      </c>
      <c r="AH17" s="9">
        <f>$D$1</f>
        <v>0</v>
      </c>
      <c r="AI17" s="9">
        <f>$D$1</f>
        <v>0</v>
      </c>
      <c r="AJ17" s="8">
        <f>$D$1</f>
        <v>0</v>
      </c>
      <c r="AK17" s="8">
        <f>$D$1</f>
        <v>0</v>
      </c>
      <c r="AL17" s="8">
        <f>$D$1</f>
        <v>0</v>
      </c>
      <c r="AM17" s="8">
        <f>$D$1</f>
        <v>0</v>
      </c>
      <c r="AN17" s="7">
        <f>$D$1</f>
        <v>0</v>
      </c>
      <c r="AO17" s="7">
        <f>$D$1</f>
        <v>0</v>
      </c>
      <c r="AP17" s="7">
        <f>$D$1</f>
        <v>0</v>
      </c>
      <c r="AQ17" s="7">
        <f>$D$1</f>
        <v>0</v>
      </c>
    </row>
    <row r="18" spans="1:53" x14ac:dyDescent="0.25">
      <c r="A18">
        <v>1450</v>
      </c>
      <c r="B18" s="15"/>
      <c r="C18" s="7">
        <f>$D$1</f>
        <v>0</v>
      </c>
      <c r="D18" s="7">
        <f>$D$1</f>
        <v>0</v>
      </c>
      <c r="E18" s="7">
        <f>$D$1</f>
        <v>0</v>
      </c>
      <c r="F18" s="7">
        <f>$D$1</f>
        <v>0</v>
      </c>
      <c r="G18" s="7">
        <f>$D$1</f>
        <v>0</v>
      </c>
      <c r="H18" s="7">
        <f>$D$1</f>
        <v>0</v>
      </c>
      <c r="I18" s="7">
        <f>$D$1</f>
        <v>0</v>
      </c>
      <c r="J18" s="8">
        <f>$D$1</f>
        <v>0</v>
      </c>
      <c r="K18" s="8">
        <f>$D$1</f>
        <v>0</v>
      </c>
      <c r="L18" s="8">
        <f>$D$1</f>
        <v>0</v>
      </c>
      <c r="M18" s="8">
        <f>$D$1</f>
        <v>0</v>
      </c>
      <c r="N18" s="9">
        <f>$D$1</f>
        <v>0</v>
      </c>
      <c r="O18" s="9">
        <f>$D$1</f>
        <v>0</v>
      </c>
      <c r="P18" s="9">
        <f>$D$1</f>
        <v>0</v>
      </c>
      <c r="Q18" s="9">
        <f>$D$1</f>
        <v>0</v>
      </c>
      <c r="R18" s="9">
        <f>$D$1</f>
        <v>0</v>
      </c>
      <c r="S18" s="9">
        <f>$D$1</f>
        <v>0</v>
      </c>
      <c r="T18" s="9">
        <f>$D$1</f>
        <v>0</v>
      </c>
      <c r="U18" s="9">
        <f>$D$1</f>
        <v>0</v>
      </c>
      <c r="V18" s="9">
        <f>$D$1</f>
        <v>0</v>
      </c>
      <c r="W18" s="9">
        <f>$D$1</f>
        <v>0</v>
      </c>
      <c r="X18" s="9">
        <f>$D$1</f>
        <v>0</v>
      </c>
      <c r="Y18" s="9">
        <f>$D$1</f>
        <v>0</v>
      </c>
      <c r="Z18" s="9">
        <f>$D$1</f>
        <v>0</v>
      </c>
      <c r="AA18" s="9">
        <f>$D$1</f>
        <v>0</v>
      </c>
      <c r="AB18" s="9">
        <f>$D$1</f>
        <v>0</v>
      </c>
      <c r="AC18" s="9">
        <f>$D$1</f>
        <v>0</v>
      </c>
      <c r="AD18" s="9">
        <f>$D$1</f>
        <v>0</v>
      </c>
      <c r="AE18" s="9">
        <f>$D$1</f>
        <v>0</v>
      </c>
      <c r="AF18" s="9">
        <f>$D$1</f>
        <v>0</v>
      </c>
      <c r="AG18" s="9">
        <f>$D$1</f>
        <v>0</v>
      </c>
      <c r="AH18" s="9">
        <f>$D$1</f>
        <v>0</v>
      </c>
      <c r="AI18" s="9">
        <f>$D$1</f>
        <v>0</v>
      </c>
      <c r="AJ18" s="8">
        <f>$D$1</f>
        <v>0</v>
      </c>
      <c r="AK18" s="8">
        <f>$D$1</f>
        <v>0</v>
      </c>
      <c r="AL18" s="8">
        <f>$D$1</f>
        <v>0</v>
      </c>
      <c r="AM18" s="8">
        <f>$D$1</f>
        <v>0</v>
      </c>
      <c r="AN18" s="7">
        <f>$D$1</f>
        <v>0</v>
      </c>
      <c r="AO18" s="7">
        <f>$D$1</f>
        <v>0</v>
      </c>
      <c r="AP18" s="7">
        <f>$D$1</f>
        <v>0</v>
      </c>
      <c r="AQ18" s="7">
        <f>$D$1</f>
        <v>0</v>
      </c>
    </row>
    <row r="19" spans="1:53" x14ac:dyDescent="0.25">
      <c r="A19">
        <v>1550</v>
      </c>
      <c r="B19" s="15"/>
      <c r="C19" s="7">
        <f>$D$1</f>
        <v>0</v>
      </c>
      <c r="D19" s="7">
        <f>$D$1</f>
        <v>0</v>
      </c>
      <c r="E19" s="7">
        <f>$D$1</f>
        <v>0</v>
      </c>
      <c r="F19" s="7">
        <f>$D$1</f>
        <v>0</v>
      </c>
      <c r="G19" s="7">
        <f>$D$1</f>
        <v>0</v>
      </c>
      <c r="H19" s="7">
        <f>$D$1</f>
        <v>0</v>
      </c>
      <c r="I19" s="7">
        <f>$D$1</f>
        <v>0</v>
      </c>
      <c r="J19" s="8">
        <f>$D$1</f>
        <v>0</v>
      </c>
      <c r="K19" s="8">
        <f>$D$1</f>
        <v>0</v>
      </c>
      <c r="L19" s="8">
        <f>$D$1</f>
        <v>0</v>
      </c>
      <c r="M19" s="8">
        <f>$D$1</f>
        <v>0</v>
      </c>
      <c r="N19" s="9">
        <f>$D$1</f>
        <v>0</v>
      </c>
      <c r="O19" s="9">
        <f>$D$1</f>
        <v>0</v>
      </c>
      <c r="P19" s="9">
        <f>$D$1</f>
        <v>0</v>
      </c>
      <c r="Q19" s="9">
        <f>$D$1</f>
        <v>0</v>
      </c>
      <c r="R19" s="9">
        <f>$D$1</f>
        <v>0</v>
      </c>
      <c r="S19" s="9">
        <f>$D$1</f>
        <v>0</v>
      </c>
      <c r="T19" s="9">
        <f>$D$1</f>
        <v>0</v>
      </c>
      <c r="U19" s="9">
        <f>$D$1</f>
        <v>0</v>
      </c>
      <c r="V19" s="9">
        <f>$D$1</f>
        <v>0</v>
      </c>
      <c r="W19" s="9">
        <f>$D$1</f>
        <v>0</v>
      </c>
      <c r="X19" s="9">
        <f>$D$1</f>
        <v>0</v>
      </c>
      <c r="Y19" s="9">
        <f>$D$1</f>
        <v>0</v>
      </c>
      <c r="Z19" s="9">
        <f>$D$1</f>
        <v>0</v>
      </c>
      <c r="AA19" s="9">
        <f>$D$1</f>
        <v>0</v>
      </c>
      <c r="AB19" s="9">
        <f>$D$1</f>
        <v>0</v>
      </c>
      <c r="AC19" s="9">
        <f>$D$1</f>
        <v>0</v>
      </c>
      <c r="AD19" s="9">
        <f>$D$1</f>
        <v>0</v>
      </c>
      <c r="AE19" s="9">
        <f>$D$1</f>
        <v>0</v>
      </c>
      <c r="AF19" s="9">
        <f>$D$1</f>
        <v>0</v>
      </c>
      <c r="AG19" s="9">
        <f>$D$1</f>
        <v>0</v>
      </c>
      <c r="AH19" s="9">
        <f>$D$1</f>
        <v>0</v>
      </c>
      <c r="AI19" s="9">
        <f>$D$1</f>
        <v>0</v>
      </c>
      <c r="AJ19" s="8">
        <f>$D$1</f>
        <v>0</v>
      </c>
      <c r="AK19" s="8">
        <f>$D$1</f>
        <v>0</v>
      </c>
      <c r="AL19" s="8">
        <f>$D$1</f>
        <v>0</v>
      </c>
      <c r="AM19" s="8">
        <f>$D$1</f>
        <v>0</v>
      </c>
      <c r="AN19" s="7">
        <f>$D$1</f>
        <v>0</v>
      </c>
      <c r="AO19" s="7">
        <f>$D$1</f>
        <v>0</v>
      </c>
      <c r="AP19" s="7">
        <f>$D$1</f>
        <v>0</v>
      </c>
      <c r="AQ19" s="7">
        <f>$D$1</f>
        <v>0</v>
      </c>
    </row>
    <row r="20" spans="1:53" x14ac:dyDescent="0.25">
      <c r="A20">
        <v>1650</v>
      </c>
      <c r="B20" s="15"/>
      <c r="C20" s="7">
        <f>$D$1</f>
        <v>0</v>
      </c>
      <c r="D20" s="7">
        <f>$D$1</f>
        <v>0</v>
      </c>
      <c r="E20" s="7">
        <f>$D$1</f>
        <v>0</v>
      </c>
      <c r="F20" s="7">
        <f>$D$1</f>
        <v>0</v>
      </c>
      <c r="G20" s="7">
        <f>$D$1</f>
        <v>0</v>
      </c>
      <c r="H20" s="7">
        <f>$D$1</f>
        <v>0</v>
      </c>
      <c r="I20" s="7">
        <f>$D$1</f>
        <v>0</v>
      </c>
      <c r="J20" s="8">
        <f>$D$1</f>
        <v>0</v>
      </c>
      <c r="K20" s="8">
        <f>$D$1</f>
        <v>0</v>
      </c>
      <c r="L20" s="8">
        <f>$D$1</f>
        <v>0</v>
      </c>
      <c r="M20" s="8">
        <f>$D$1</f>
        <v>0</v>
      </c>
      <c r="N20" s="9">
        <f>$D$1</f>
        <v>0</v>
      </c>
      <c r="O20" s="9">
        <f>$D$1</f>
        <v>0</v>
      </c>
      <c r="P20" s="9">
        <f>$D$1</f>
        <v>0</v>
      </c>
      <c r="Q20" s="9">
        <f>$D$1</f>
        <v>0</v>
      </c>
      <c r="R20" s="9">
        <f>$D$1</f>
        <v>0</v>
      </c>
      <c r="S20" s="9">
        <f>$D$1</f>
        <v>0</v>
      </c>
      <c r="T20" s="9">
        <f>$D$1</f>
        <v>0</v>
      </c>
      <c r="U20" s="9">
        <f>$D$1</f>
        <v>0</v>
      </c>
      <c r="V20" s="9">
        <f>$D$1</f>
        <v>0</v>
      </c>
      <c r="W20" s="9">
        <f>$D$1</f>
        <v>0</v>
      </c>
      <c r="X20" s="9">
        <f>$D$1</f>
        <v>0</v>
      </c>
      <c r="Y20" s="9">
        <f>$D$1</f>
        <v>0</v>
      </c>
      <c r="Z20" s="9">
        <f>$D$1</f>
        <v>0</v>
      </c>
      <c r="AA20" s="9">
        <f>$D$1</f>
        <v>0</v>
      </c>
      <c r="AB20" s="9">
        <f>$D$1</f>
        <v>0</v>
      </c>
      <c r="AC20" s="9">
        <f>$D$1</f>
        <v>0</v>
      </c>
      <c r="AD20" s="9">
        <f>$D$1</f>
        <v>0</v>
      </c>
      <c r="AE20" s="9">
        <f>$D$1</f>
        <v>0</v>
      </c>
      <c r="AF20" s="9">
        <f>$D$1</f>
        <v>0</v>
      </c>
      <c r="AG20" s="9">
        <f>$D$1</f>
        <v>0</v>
      </c>
      <c r="AH20" s="9">
        <f>$D$1</f>
        <v>0</v>
      </c>
      <c r="AI20" s="9">
        <f>$D$1</f>
        <v>0</v>
      </c>
      <c r="AJ20" s="8">
        <f>$D$1</f>
        <v>0</v>
      </c>
      <c r="AK20" s="8">
        <f>$D$1</f>
        <v>0</v>
      </c>
      <c r="AL20" s="8">
        <f>$D$1</f>
        <v>0</v>
      </c>
      <c r="AM20" s="8">
        <f>$D$1</f>
        <v>0</v>
      </c>
      <c r="AN20" s="7">
        <f>$D$1</f>
        <v>0</v>
      </c>
      <c r="AO20" s="7">
        <f>$D$1</f>
        <v>0</v>
      </c>
      <c r="AP20" s="7">
        <f>$D$1</f>
        <v>0</v>
      </c>
      <c r="AQ20" s="7">
        <f>$D$1</f>
        <v>0</v>
      </c>
    </row>
    <row r="21" spans="1:53" x14ac:dyDescent="0.25">
      <c r="A21">
        <v>1750</v>
      </c>
      <c r="B21" s="15"/>
      <c r="C21" s="7">
        <f>$D$1</f>
        <v>0</v>
      </c>
      <c r="D21" s="7">
        <f>$D$1</f>
        <v>0</v>
      </c>
      <c r="E21" s="7">
        <f>$D$1</f>
        <v>0</v>
      </c>
      <c r="F21" s="7">
        <f>$D$1</f>
        <v>0</v>
      </c>
      <c r="G21" s="7">
        <f>$D$1</f>
        <v>0</v>
      </c>
      <c r="H21" s="7">
        <f>$D$1</f>
        <v>0</v>
      </c>
      <c r="I21" s="7">
        <f>$D$1</f>
        <v>0</v>
      </c>
      <c r="J21" s="8">
        <f>$D$1</f>
        <v>0</v>
      </c>
      <c r="K21" s="8">
        <f>$D$1</f>
        <v>0</v>
      </c>
      <c r="L21" s="8">
        <f>$D$1</f>
        <v>0</v>
      </c>
      <c r="M21" s="8">
        <f>$D$1</f>
        <v>0</v>
      </c>
      <c r="N21" s="9">
        <f>$D$1</f>
        <v>0</v>
      </c>
      <c r="O21" s="9">
        <f>$D$1</f>
        <v>0</v>
      </c>
      <c r="P21" s="9">
        <f>$D$1</f>
        <v>0</v>
      </c>
      <c r="Q21" s="9">
        <f>$D$1</f>
        <v>0</v>
      </c>
      <c r="R21" s="9">
        <f>$D$1</f>
        <v>0</v>
      </c>
      <c r="S21" s="9">
        <f>$D$1</f>
        <v>0</v>
      </c>
      <c r="T21" s="9">
        <f>$D$1</f>
        <v>0</v>
      </c>
      <c r="U21" s="9">
        <f>$D$1</f>
        <v>0</v>
      </c>
      <c r="V21" s="9">
        <f>$D$1</f>
        <v>0</v>
      </c>
      <c r="W21" s="9">
        <f>$D$1</f>
        <v>0</v>
      </c>
      <c r="X21" s="9">
        <f>$D$1</f>
        <v>0</v>
      </c>
      <c r="Y21" s="9">
        <f>$D$1</f>
        <v>0</v>
      </c>
      <c r="Z21" s="9">
        <f>$D$1</f>
        <v>0</v>
      </c>
      <c r="AA21" s="9">
        <f>$D$1</f>
        <v>0</v>
      </c>
      <c r="AB21" s="9">
        <f>$D$1</f>
        <v>0</v>
      </c>
      <c r="AC21" s="9">
        <f>$D$1</f>
        <v>0</v>
      </c>
      <c r="AD21" s="9">
        <f>$D$1</f>
        <v>0</v>
      </c>
      <c r="AE21" s="9">
        <f>$D$1</f>
        <v>0</v>
      </c>
      <c r="AF21" s="9">
        <f>$D$1</f>
        <v>0</v>
      </c>
      <c r="AG21" s="9">
        <f>$D$1</f>
        <v>0</v>
      </c>
      <c r="AH21" s="9">
        <f>$D$1</f>
        <v>0</v>
      </c>
      <c r="AI21" s="9">
        <f>$D$1</f>
        <v>0</v>
      </c>
      <c r="AJ21" s="8">
        <f>$D$1</f>
        <v>0</v>
      </c>
      <c r="AK21" s="8">
        <f>$D$1</f>
        <v>0</v>
      </c>
      <c r="AL21" s="8">
        <f>$D$1</f>
        <v>0</v>
      </c>
      <c r="AM21" s="8">
        <f>$D$1</f>
        <v>0</v>
      </c>
      <c r="AN21" s="7">
        <f>$D$1</f>
        <v>0</v>
      </c>
      <c r="AO21" s="7">
        <f>$D$1</f>
        <v>0</v>
      </c>
      <c r="AP21" s="7">
        <f>$D$1</f>
        <v>0</v>
      </c>
      <c r="AQ21" s="7">
        <f>$D$1</f>
        <v>0</v>
      </c>
    </row>
    <row r="22" spans="1:53" x14ac:dyDescent="0.25">
      <c r="A22">
        <v>1850</v>
      </c>
      <c r="B22" s="15"/>
      <c r="C22" s="7">
        <f>$D$1</f>
        <v>0</v>
      </c>
      <c r="D22" s="7">
        <f>$D$1</f>
        <v>0</v>
      </c>
      <c r="E22" s="7">
        <f>$D$1</f>
        <v>0</v>
      </c>
      <c r="F22" s="7">
        <f>$D$1</f>
        <v>0</v>
      </c>
      <c r="G22" s="7">
        <f>$D$1</f>
        <v>0</v>
      </c>
      <c r="H22" s="7">
        <f>$D$1</f>
        <v>0</v>
      </c>
      <c r="I22" s="7">
        <f>$D$1</f>
        <v>0</v>
      </c>
      <c r="J22" s="8">
        <f>$D$1</f>
        <v>0</v>
      </c>
      <c r="K22" s="8">
        <f>$D$1</f>
        <v>0</v>
      </c>
      <c r="L22" s="8">
        <f>$D$1</f>
        <v>0</v>
      </c>
      <c r="M22" s="8">
        <f>$D$1</f>
        <v>0</v>
      </c>
      <c r="N22" s="9">
        <f>$D$1</f>
        <v>0</v>
      </c>
      <c r="O22" s="9">
        <f>$D$1</f>
        <v>0</v>
      </c>
      <c r="P22" s="9">
        <f>$D$1</f>
        <v>0</v>
      </c>
      <c r="Q22" s="9">
        <f>$D$1</f>
        <v>0</v>
      </c>
      <c r="R22" s="9">
        <f>$D$1</f>
        <v>0</v>
      </c>
      <c r="S22" s="9">
        <f>$D$1</f>
        <v>0</v>
      </c>
      <c r="T22" s="9">
        <f>$D$1</f>
        <v>0</v>
      </c>
      <c r="U22" s="9">
        <f>$D$1</f>
        <v>0</v>
      </c>
      <c r="V22" s="9">
        <f>$D$1</f>
        <v>0</v>
      </c>
      <c r="W22" s="9">
        <f>$D$1</f>
        <v>0</v>
      </c>
      <c r="X22" s="9">
        <f>$D$1</f>
        <v>0</v>
      </c>
      <c r="Y22" s="9">
        <f>$D$1</f>
        <v>0</v>
      </c>
      <c r="Z22" s="9">
        <f>$D$1</f>
        <v>0</v>
      </c>
      <c r="AA22" s="9">
        <f>$D$1</f>
        <v>0</v>
      </c>
      <c r="AB22" s="9">
        <f>$D$1</f>
        <v>0</v>
      </c>
      <c r="AC22" s="9">
        <f>$D$1</f>
        <v>0</v>
      </c>
      <c r="AD22" s="9">
        <f>$D$1</f>
        <v>0</v>
      </c>
      <c r="AE22" s="9">
        <f>$D$1</f>
        <v>0</v>
      </c>
      <c r="AF22" s="9">
        <f>$D$1</f>
        <v>0</v>
      </c>
      <c r="AG22" s="9">
        <f>$D$1</f>
        <v>0</v>
      </c>
      <c r="AH22" s="9">
        <f>$D$1</f>
        <v>0</v>
      </c>
      <c r="AI22" s="9">
        <f>$D$1</f>
        <v>0</v>
      </c>
      <c r="AJ22" s="8">
        <f>$D$1</f>
        <v>0</v>
      </c>
      <c r="AK22" s="8">
        <f>$D$1</f>
        <v>0</v>
      </c>
      <c r="AL22" s="8">
        <f>$D$1</f>
        <v>0</v>
      </c>
      <c r="AM22" s="8">
        <f>$D$1</f>
        <v>0</v>
      </c>
      <c r="AN22" s="7">
        <f>$D$1</f>
        <v>0</v>
      </c>
      <c r="AO22" s="7">
        <f>$D$1</f>
        <v>0</v>
      </c>
      <c r="AP22" s="7">
        <f>$D$1</f>
        <v>0</v>
      </c>
      <c r="AQ22" s="7">
        <f>$D$1</f>
        <v>0</v>
      </c>
    </row>
    <row r="23" spans="1:53" x14ac:dyDescent="0.25">
      <c r="A23">
        <v>1950</v>
      </c>
      <c r="B23" s="15"/>
      <c r="C23" s="7">
        <f>$D$1</f>
        <v>0</v>
      </c>
      <c r="D23" s="7">
        <f>$D$1</f>
        <v>0</v>
      </c>
      <c r="E23" s="7">
        <f>$D$1</f>
        <v>0</v>
      </c>
      <c r="F23" s="7">
        <f>$D$1</f>
        <v>0</v>
      </c>
      <c r="G23" s="7">
        <f>$D$1</f>
        <v>0</v>
      </c>
      <c r="H23" s="7">
        <f>$D$1</f>
        <v>0</v>
      </c>
      <c r="I23" s="7">
        <f>$D$1</f>
        <v>0</v>
      </c>
      <c r="J23" s="8">
        <f>$D$1</f>
        <v>0</v>
      </c>
      <c r="K23" s="8">
        <f>$D$1</f>
        <v>0</v>
      </c>
      <c r="L23" s="8">
        <f>$D$1</f>
        <v>0</v>
      </c>
      <c r="M23" s="8">
        <f>$D$1</f>
        <v>0</v>
      </c>
      <c r="N23" s="9">
        <f>$D$1</f>
        <v>0</v>
      </c>
      <c r="O23" s="9">
        <f>$D$1</f>
        <v>0</v>
      </c>
      <c r="P23" s="9">
        <f>$D$1</f>
        <v>0</v>
      </c>
      <c r="Q23" s="9">
        <f>$D$1</f>
        <v>0</v>
      </c>
      <c r="R23" s="9">
        <f>$D$1</f>
        <v>0</v>
      </c>
      <c r="S23" s="9">
        <f>$D$1</f>
        <v>0</v>
      </c>
      <c r="T23" s="9">
        <f>$D$1</f>
        <v>0</v>
      </c>
      <c r="U23" s="9">
        <f>$D$1</f>
        <v>0</v>
      </c>
      <c r="V23" s="9">
        <f>$D$1</f>
        <v>0</v>
      </c>
      <c r="W23" s="9">
        <f>$D$1</f>
        <v>0</v>
      </c>
      <c r="X23" s="9">
        <f>$D$1</f>
        <v>0</v>
      </c>
      <c r="Y23" s="9">
        <f>$D$1</f>
        <v>0</v>
      </c>
      <c r="Z23" s="9">
        <f>$D$1</f>
        <v>0</v>
      </c>
      <c r="AA23" s="9">
        <f>$D$1</f>
        <v>0</v>
      </c>
      <c r="AB23" s="9">
        <f>$D$1</f>
        <v>0</v>
      </c>
      <c r="AC23" s="9">
        <f>$D$1</f>
        <v>0</v>
      </c>
      <c r="AD23" s="9">
        <f>$D$1</f>
        <v>0</v>
      </c>
      <c r="AE23" s="9">
        <f>$D$1</f>
        <v>0</v>
      </c>
      <c r="AF23" s="9">
        <f>$D$1</f>
        <v>0</v>
      </c>
      <c r="AG23" s="9">
        <f>$D$1</f>
        <v>0</v>
      </c>
      <c r="AH23" s="9">
        <f>$D$1</f>
        <v>0</v>
      </c>
      <c r="AI23" s="9">
        <f>$D$1</f>
        <v>0</v>
      </c>
      <c r="AJ23" s="8">
        <f>$D$1</f>
        <v>0</v>
      </c>
      <c r="AK23" s="8">
        <f>$D$1</f>
        <v>0</v>
      </c>
      <c r="AL23" s="8">
        <f>$D$1</f>
        <v>0</v>
      </c>
      <c r="AM23" s="8">
        <f>$D$1</f>
        <v>0</v>
      </c>
      <c r="AN23" s="7">
        <f>$D$1</f>
        <v>0</v>
      </c>
      <c r="AO23" s="7">
        <f>$D$1</f>
        <v>0</v>
      </c>
      <c r="AP23" s="7">
        <f>$D$1</f>
        <v>0</v>
      </c>
      <c r="AQ23" s="7">
        <f>$D$1</f>
        <v>0</v>
      </c>
      <c r="AU23" s="54" t="s">
        <v>48</v>
      </c>
      <c r="AV23" s="54"/>
      <c r="AW23" s="54"/>
    </row>
    <row r="24" spans="1:53" x14ac:dyDescent="0.25">
      <c r="AU24" t="s">
        <v>19</v>
      </c>
      <c r="AW24" t="s">
        <v>100</v>
      </c>
    </row>
    <row r="25" spans="1:53" x14ac:dyDescent="0.25">
      <c r="A25" t="s">
        <v>14</v>
      </c>
      <c r="AT25" s="12" t="s">
        <v>56</v>
      </c>
      <c r="AU25" s="13">
        <f>fit_recharge!H31</f>
        <v>0</v>
      </c>
      <c r="AW25" s="13">
        <f>fit_recharge!J31</f>
        <v>0</v>
      </c>
      <c r="AX25" t="s">
        <v>10</v>
      </c>
    </row>
    <row r="26" spans="1:53" x14ac:dyDescent="0.25">
      <c r="B26">
        <v>0</v>
      </c>
      <c r="C26">
        <v>50</v>
      </c>
      <c r="D26">
        <v>150</v>
      </c>
      <c r="E26">
        <v>250</v>
      </c>
      <c r="F26">
        <v>350</v>
      </c>
      <c r="G26">
        <v>450</v>
      </c>
      <c r="H26">
        <v>550</v>
      </c>
      <c r="I26">
        <v>650</v>
      </c>
      <c r="J26">
        <v>750</v>
      </c>
      <c r="K26">
        <v>850</v>
      </c>
      <c r="L26">
        <v>950</v>
      </c>
      <c r="M26">
        <v>1050</v>
      </c>
      <c r="N26">
        <v>1150</v>
      </c>
      <c r="O26">
        <v>1250</v>
      </c>
      <c r="P26">
        <v>1350</v>
      </c>
      <c r="Q26">
        <v>1450</v>
      </c>
      <c r="R26">
        <v>1550</v>
      </c>
      <c r="S26">
        <v>1650</v>
      </c>
      <c r="T26">
        <v>1750</v>
      </c>
      <c r="U26">
        <v>1850</v>
      </c>
      <c r="V26">
        <v>1950</v>
      </c>
      <c r="W26">
        <v>2050</v>
      </c>
      <c r="X26">
        <v>2150</v>
      </c>
      <c r="Y26">
        <v>2250</v>
      </c>
      <c r="Z26">
        <v>2350</v>
      </c>
      <c r="AA26">
        <v>2450</v>
      </c>
      <c r="AB26">
        <v>2550</v>
      </c>
      <c r="AC26">
        <v>2650</v>
      </c>
      <c r="AD26">
        <v>2750</v>
      </c>
      <c r="AE26">
        <v>2850</v>
      </c>
      <c r="AF26">
        <v>2950</v>
      </c>
      <c r="AG26">
        <v>3050</v>
      </c>
      <c r="AH26">
        <v>3150</v>
      </c>
      <c r="AI26">
        <v>3250</v>
      </c>
      <c r="AJ26">
        <v>3350</v>
      </c>
      <c r="AK26">
        <v>3450</v>
      </c>
      <c r="AL26">
        <v>3550</v>
      </c>
      <c r="AM26">
        <v>3650</v>
      </c>
      <c r="AN26">
        <v>3750</v>
      </c>
      <c r="AO26">
        <v>3850</v>
      </c>
      <c r="AP26">
        <v>3950</v>
      </c>
      <c r="AQ26">
        <v>4050</v>
      </c>
    </row>
    <row r="27" spans="1:53" x14ac:dyDescent="0.25">
      <c r="A27">
        <v>50</v>
      </c>
      <c r="B27" s="15"/>
      <c r="C27">
        <f>$AU$27</f>
        <v>0</v>
      </c>
      <c r="D27">
        <f t="shared" ref="D27:I42" si="0">$AU$27</f>
        <v>0</v>
      </c>
      <c r="E27">
        <f t="shared" si="0"/>
        <v>0</v>
      </c>
      <c r="F27">
        <f t="shared" si="0"/>
        <v>0</v>
      </c>
      <c r="G27">
        <f t="shared" si="0"/>
        <v>0</v>
      </c>
      <c r="H27">
        <f t="shared" si="0"/>
        <v>0</v>
      </c>
      <c r="I27">
        <f t="shared" si="0"/>
        <v>0</v>
      </c>
      <c r="J27" s="5">
        <f>$AU$28</f>
        <v>0</v>
      </c>
      <c r="K27" s="5">
        <f t="shared" ref="K27:M42" si="1">$AU$28</f>
        <v>0</v>
      </c>
      <c r="L27" s="5">
        <f t="shared" si="1"/>
        <v>0</v>
      </c>
      <c r="M27" s="5">
        <f t="shared" si="1"/>
        <v>0</v>
      </c>
      <c r="N27" s="6">
        <f>$AU$29</f>
        <v>0</v>
      </c>
      <c r="O27" s="6">
        <f t="shared" ref="O27:AI39" si="2">$AU$29</f>
        <v>0</v>
      </c>
      <c r="P27" s="6">
        <f t="shared" si="2"/>
        <v>0</v>
      </c>
      <c r="Q27" s="6">
        <f t="shared" si="2"/>
        <v>0</v>
      </c>
      <c r="R27" s="6">
        <f t="shared" si="2"/>
        <v>0</v>
      </c>
      <c r="S27" s="6">
        <f t="shared" si="2"/>
        <v>0</v>
      </c>
      <c r="T27" s="6">
        <f t="shared" si="2"/>
        <v>0</v>
      </c>
      <c r="U27" s="6">
        <f t="shared" si="2"/>
        <v>0</v>
      </c>
      <c r="V27" s="6">
        <f t="shared" si="2"/>
        <v>0</v>
      </c>
      <c r="W27" s="6">
        <f t="shared" si="2"/>
        <v>0</v>
      </c>
      <c r="X27" s="6">
        <f t="shared" si="2"/>
        <v>0</v>
      </c>
      <c r="Y27" s="6">
        <f t="shared" si="2"/>
        <v>0</v>
      </c>
      <c r="Z27" s="6">
        <f t="shared" si="2"/>
        <v>0</v>
      </c>
      <c r="AA27" s="6">
        <f t="shared" si="2"/>
        <v>0</v>
      </c>
      <c r="AB27" s="6">
        <f t="shared" si="2"/>
        <v>0</v>
      </c>
      <c r="AC27" s="6">
        <f t="shared" si="2"/>
        <v>0</v>
      </c>
      <c r="AD27" s="6">
        <f t="shared" si="2"/>
        <v>0</v>
      </c>
      <c r="AE27" s="6">
        <f t="shared" si="2"/>
        <v>0</v>
      </c>
      <c r="AF27" s="6">
        <f t="shared" si="2"/>
        <v>0</v>
      </c>
      <c r="AG27" s="6">
        <f t="shared" si="2"/>
        <v>0</v>
      </c>
      <c r="AH27" s="6">
        <f t="shared" si="2"/>
        <v>0</v>
      </c>
      <c r="AI27" s="6">
        <f t="shared" si="2"/>
        <v>0</v>
      </c>
      <c r="AJ27" s="5">
        <f>$AU$28</f>
        <v>0</v>
      </c>
      <c r="AK27" s="5">
        <f t="shared" ref="AK27:AM42" si="3">$AU$28</f>
        <v>0</v>
      </c>
      <c r="AL27" s="5">
        <f>$AU$28</f>
        <v>0</v>
      </c>
      <c r="AM27" s="5">
        <f t="shared" si="3"/>
        <v>0</v>
      </c>
      <c r="AN27">
        <f>$AU$27</f>
        <v>0</v>
      </c>
      <c r="AO27">
        <f t="shared" ref="AO27:AQ42" si="4">$AU$27</f>
        <v>0</v>
      </c>
      <c r="AP27">
        <f t="shared" si="4"/>
        <v>0</v>
      </c>
      <c r="AQ27">
        <f t="shared" si="4"/>
        <v>0</v>
      </c>
      <c r="AT27" s="12" t="s">
        <v>16</v>
      </c>
      <c r="AU27">
        <v>0</v>
      </c>
    </row>
    <row r="28" spans="1:53" x14ac:dyDescent="0.25">
      <c r="A28">
        <v>150</v>
      </c>
      <c r="B28" s="15"/>
      <c r="C28">
        <f t="shared" ref="C28:I46" si="5">$AU$27</f>
        <v>0</v>
      </c>
      <c r="D28">
        <f t="shared" si="0"/>
        <v>0</v>
      </c>
      <c r="E28">
        <f t="shared" si="0"/>
        <v>0</v>
      </c>
      <c r="F28">
        <f t="shared" si="0"/>
        <v>0</v>
      </c>
      <c r="G28">
        <f t="shared" si="0"/>
        <v>0</v>
      </c>
      <c r="H28">
        <f t="shared" si="0"/>
        <v>0</v>
      </c>
      <c r="I28">
        <f t="shared" si="0"/>
        <v>0</v>
      </c>
      <c r="J28" s="5">
        <f t="shared" ref="J28:M46" si="6">$AU$28</f>
        <v>0</v>
      </c>
      <c r="K28" s="5">
        <f t="shared" si="1"/>
        <v>0</v>
      </c>
      <c r="L28" s="5">
        <f t="shared" si="1"/>
        <v>0</v>
      </c>
      <c r="M28" s="5">
        <f t="shared" si="1"/>
        <v>0</v>
      </c>
      <c r="N28" s="6">
        <f t="shared" ref="N28:AC45" si="7">$AU$29</f>
        <v>0</v>
      </c>
      <c r="O28" s="6">
        <f t="shared" si="2"/>
        <v>0</v>
      </c>
      <c r="P28" s="6">
        <f t="shared" si="2"/>
        <v>0</v>
      </c>
      <c r="Q28" s="6">
        <f t="shared" si="2"/>
        <v>0</v>
      </c>
      <c r="R28" s="6">
        <f t="shared" si="2"/>
        <v>0</v>
      </c>
      <c r="S28" s="6">
        <f t="shared" si="2"/>
        <v>0</v>
      </c>
      <c r="T28" s="6">
        <f t="shared" si="2"/>
        <v>0</v>
      </c>
      <c r="U28" s="6">
        <f t="shared" si="2"/>
        <v>0</v>
      </c>
      <c r="V28" s="6">
        <f t="shared" si="2"/>
        <v>0</v>
      </c>
      <c r="W28" s="6">
        <f t="shared" si="2"/>
        <v>0</v>
      </c>
      <c r="X28" s="6">
        <f t="shared" si="2"/>
        <v>0</v>
      </c>
      <c r="Y28" s="6">
        <f t="shared" si="2"/>
        <v>0</v>
      </c>
      <c r="Z28" s="6">
        <f t="shared" si="2"/>
        <v>0</v>
      </c>
      <c r="AA28" s="6">
        <f t="shared" si="2"/>
        <v>0</v>
      </c>
      <c r="AB28" s="6">
        <f t="shared" si="2"/>
        <v>0</v>
      </c>
      <c r="AC28" s="6">
        <f t="shared" si="2"/>
        <v>0</v>
      </c>
      <c r="AD28" s="6">
        <f t="shared" si="2"/>
        <v>0</v>
      </c>
      <c r="AE28" s="6">
        <f t="shared" si="2"/>
        <v>0</v>
      </c>
      <c r="AF28" s="6">
        <f t="shared" si="2"/>
        <v>0</v>
      </c>
      <c r="AG28" s="6">
        <f t="shared" si="2"/>
        <v>0</v>
      </c>
      <c r="AH28" s="6">
        <f t="shared" si="2"/>
        <v>0</v>
      </c>
      <c r="AI28" s="6">
        <f t="shared" si="2"/>
        <v>0</v>
      </c>
      <c r="AJ28" s="5">
        <f t="shared" ref="AJ28:AM46" si="8">$AU$28</f>
        <v>0</v>
      </c>
      <c r="AK28" s="5">
        <f t="shared" si="3"/>
        <v>0</v>
      </c>
      <c r="AL28" s="5">
        <f t="shared" si="3"/>
        <v>0</v>
      </c>
      <c r="AM28" s="5">
        <f t="shared" si="3"/>
        <v>0</v>
      </c>
      <c r="AN28">
        <f t="shared" ref="AN28:AQ46" si="9">$AU$27</f>
        <v>0</v>
      </c>
      <c r="AO28">
        <f t="shared" si="4"/>
        <v>0</v>
      </c>
      <c r="AP28">
        <f t="shared" si="4"/>
        <v>0</v>
      </c>
      <c r="AQ28">
        <f t="shared" si="4"/>
        <v>0</v>
      </c>
      <c r="AT28" s="12" t="s">
        <v>17</v>
      </c>
      <c r="AU28" s="13">
        <f>AW25</f>
        <v>0</v>
      </c>
      <c r="AV28" t="s">
        <v>10</v>
      </c>
      <c r="AW28" s="14"/>
      <c r="AY28" s="13"/>
      <c r="BA28" s="14"/>
    </row>
    <row r="29" spans="1:53" x14ac:dyDescent="0.25">
      <c r="A29">
        <v>250</v>
      </c>
      <c r="B29" s="15"/>
      <c r="C29">
        <f t="shared" si="5"/>
        <v>0</v>
      </c>
      <c r="D29">
        <f t="shared" si="0"/>
        <v>0</v>
      </c>
      <c r="E29">
        <f t="shared" si="0"/>
        <v>0</v>
      </c>
      <c r="F29">
        <f t="shared" si="0"/>
        <v>0</v>
      </c>
      <c r="G29">
        <f t="shared" si="0"/>
        <v>0</v>
      </c>
      <c r="H29">
        <f t="shared" si="0"/>
        <v>0</v>
      </c>
      <c r="I29">
        <f t="shared" si="0"/>
        <v>0</v>
      </c>
      <c r="J29" s="5">
        <f t="shared" si="6"/>
        <v>0</v>
      </c>
      <c r="K29" s="5">
        <f t="shared" si="1"/>
        <v>0</v>
      </c>
      <c r="L29" s="5">
        <f t="shared" si="1"/>
        <v>0</v>
      </c>
      <c r="M29" s="5">
        <f t="shared" si="1"/>
        <v>0</v>
      </c>
      <c r="N29" s="6">
        <f t="shared" si="7"/>
        <v>0</v>
      </c>
      <c r="O29" s="6">
        <f t="shared" si="2"/>
        <v>0</v>
      </c>
      <c r="P29" s="6">
        <f t="shared" si="2"/>
        <v>0</v>
      </c>
      <c r="Q29" s="6">
        <f t="shared" si="2"/>
        <v>0</v>
      </c>
      <c r="R29" s="6">
        <f t="shared" si="2"/>
        <v>0</v>
      </c>
      <c r="S29" s="6">
        <f t="shared" si="2"/>
        <v>0</v>
      </c>
      <c r="T29" s="6">
        <f t="shared" si="2"/>
        <v>0</v>
      </c>
      <c r="U29" s="6">
        <f t="shared" si="2"/>
        <v>0</v>
      </c>
      <c r="V29" s="6">
        <f t="shared" si="2"/>
        <v>0</v>
      </c>
      <c r="W29" s="6">
        <f t="shared" si="2"/>
        <v>0</v>
      </c>
      <c r="X29" s="6">
        <f t="shared" si="2"/>
        <v>0</v>
      </c>
      <c r="Y29" s="6">
        <f t="shared" si="2"/>
        <v>0</v>
      </c>
      <c r="Z29" s="6">
        <f t="shared" si="2"/>
        <v>0</v>
      </c>
      <c r="AA29" s="6">
        <f t="shared" si="2"/>
        <v>0</v>
      </c>
      <c r="AB29" s="6">
        <f t="shared" si="2"/>
        <v>0</v>
      </c>
      <c r="AC29" s="6">
        <f t="shared" si="2"/>
        <v>0</v>
      </c>
      <c r="AD29" s="6">
        <f t="shared" si="2"/>
        <v>0</v>
      </c>
      <c r="AE29" s="6">
        <f t="shared" si="2"/>
        <v>0</v>
      </c>
      <c r="AF29" s="17">
        <f>$AU$29</f>
        <v>0</v>
      </c>
      <c r="AG29" s="6">
        <f t="shared" si="2"/>
        <v>0</v>
      </c>
      <c r="AH29" s="6">
        <f t="shared" si="2"/>
        <v>0</v>
      </c>
      <c r="AI29" s="6">
        <f t="shared" si="2"/>
        <v>0</v>
      </c>
      <c r="AJ29" s="5">
        <f t="shared" si="8"/>
        <v>0</v>
      </c>
      <c r="AK29" s="5">
        <f t="shared" si="3"/>
        <v>0</v>
      </c>
      <c r="AL29" s="5">
        <f t="shared" si="3"/>
        <v>0</v>
      </c>
      <c r="AM29" s="5">
        <f t="shared" si="3"/>
        <v>0</v>
      </c>
      <c r="AN29">
        <f t="shared" si="9"/>
        <v>0</v>
      </c>
      <c r="AO29">
        <f t="shared" si="4"/>
        <v>0</v>
      </c>
      <c r="AP29">
        <f t="shared" si="4"/>
        <v>0</v>
      </c>
      <c r="AQ29">
        <f t="shared" si="4"/>
        <v>0</v>
      </c>
      <c r="AT29" s="12" t="s">
        <v>18</v>
      </c>
      <c r="AU29" s="13">
        <f>AU25</f>
        <v>0</v>
      </c>
      <c r="AV29" t="s">
        <v>10</v>
      </c>
      <c r="AW29" s="13"/>
      <c r="AY29" s="13"/>
      <c r="BA29" s="14"/>
    </row>
    <row r="30" spans="1:53" x14ac:dyDescent="0.25">
      <c r="A30">
        <v>350</v>
      </c>
      <c r="B30" s="15"/>
      <c r="C30">
        <f t="shared" si="5"/>
        <v>0</v>
      </c>
      <c r="D30">
        <f t="shared" si="0"/>
        <v>0</v>
      </c>
      <c r="E30">
        <f t="shared" si="0"/>
        <v>0</v>
      </c>
      <c r="F30">
        <f t="shared" si="0"/>
        <v>0</v>
      </c>
      <c r="G30">
        <f t="shared" si="0"/>
        <v>0</v>
      </c>
      <c r="H30">
        <f t="shared" si="0"/>
        <v>0</v>
      </c>
      <c r="I30">
        <f t="shared" si="0"/>
        <v>0</v>
      </c>
      <c r="J30" s="5">
        <f t="shared" si="6"/>
        <v>0</v>
      </c>
      <c r="K30" s="5">
        <f t="shared" si="1"/>
        <v>0</v>
      </c>
      <c r="L30" s="5">
        <f t="shared" si="1"/>
        <v>0</v>
      </c>
      <c r="M30" s="5">
        <f t="shared" si="1"/>
        <v>0</v>
      </c>
      <c r="N30" s="6">
        <f t="shared" si="7"/>
        <v>0</v>
      </c>
      <c r="O30" s="6">
        <f t="shared" si="2"/>
        <v>0</v>
      </c>
      <c r="P30" s="6">
        <f t="shared" si="2"/>
        <v>0</v>
      </c>
      <c r="Q30" s="6">
        <f t="shared" si="2"/>
        <v>0</v>
      </c>
      <c r="R30" s="6">
        <f t="shared" si="2"/>
        <v>0</v>
      </c>
      <c r="S30" s="6">
        <f t="shared" si="2"/>
        <v>0</v>
      </c>
      <c r="T30" s="6">
        <f t="shared" si="2"/>
        <v>0</v>
      </c>
      <c r="U30" s="6">
        <f t="shared" si="2"/>
        <v>0</v>
      </c>
      <c r="V30" s="6">
        <f t="shared" si="2"/>
        <v>0</v>
      </c>
      <c r="W30" s="6">
        <f t="shared" si="2"/>
        <v>0</v>
      </c>
      <c r="X30" s="6">
        <f t="shared" si="2"/>
        <v>0</v>
      </c>
      <c r="Y30" s="6">
        <f t="shared" si="2"/>
        <v>0</v>
      </c>
      <c r="Z30" s="6">
        <f t="shared" si="2"/>
        <v>0</v>
      </c>
      <c r="AA30" s="6">
        <f t="shared" si="2"/>
        <v>0</v>
      </c>
      <c r="AB30" s="6">
        <f t="shared" si="2"/>
        <v>0</v>
      </c>
      <c r="AC30" s="6">
        <f t="shared" si="2"/>
        <v>0</v>
      </c>
      <c r="AD30" s="6">
        <f t="shared" si="2"/>
        <v>0</v>
      </c>
      <c r="AE30" s="6">
        <f t="shared" si="2"/>
        <v>0</v>
      </c>
      <c r="AF30" s="6">
        <f t="shared" si="2"/>
        <v>0</v>
      </c>
      <c r="AG30" s="6">
        <f t="shared" si="2"/>
        <v>0</v>
      </c>
      <c r="AH30" s="6">
        <f t="shared" si="2"/>
        <v>0</v>
      </c>
      <c r="AI30" s="6">
        <f t="shared" si="2"/>
        <v>0</v>
      </c>
      <c r="AJ30" s="5">
        <f t="shared" si="8"/>
        <v>0</v>
      </c>
      <c r="AK30" s="5">
        <f t="shared" si="3"/>
        <v>0</v>
      </c>
      <c r="AL30" s="5">
        <f t="shared" si="3"/>
        <v>0</v>
      </c>
      <c r="AM30" s="5">
        <f t="shared" si="3"/>
        <v>0</v>
      </c>
      <c r="AN30">
        <f t="shared" si="9"/>
        <v>0</v>
      </c>
      <c r="AO30">
        <f t="shared" si="4"/>
        <v>0</v>
      </c>
      <c r="AP30">
        <f t="shared" si="4"/>
        <v>0</v>
      </c>
      <c r="AQ30">
        <f t="shared" si="4"/>
        <v>0</v>
      </c>
    </row>
    <row r="31" spans="1:53" x14ac:dyDescent="0.25">
      <c r="A31">
        <v>450</v>
      </c>
      <c r="B31" s="15"/>
      <c r="C31">
        <f t="shared" si="5"/>
        <v>0</v>
      </c>
      <c r="D31">
        <f t="shared" si="0"/>
        <v>0</v>
      </c>
      <c r="E31">
        <f t="shared" si="0"/>
        <v>0</v>
      </c>
      <c r="F31">
        <f t="shared" si="0"/>
        <v>0</v>
      </c>
      <c r="G31">
        <f t="shared" si="0"/>
        <v>0</v>
      </c>
      <c r="H31">
        <f t="shared" si="0"/>
        <v>0</v>
      </c>
      <c r="I31">
        <f t="shared" si="0"/>
        <v>0</v>
      </c>
      <c r="J31" s="5">
        <f t="shared" si="6"/>
        <v>0</v>
      </c>
      <c r="K31" s="5">
        <f t="shared" si="1"/>
        <v>0</v>
      </c>
      <c r="L31" s="5">
        <f t="shared" si="1"/>
        <v>0</v>
      </c>
      <c r="M31" s="5">
        <f t="shared" si="1"/>
        <v>0</v>
      </c>
      <c r="N31" s="6">
        <f t="shared" si="7"/>
        <v>0</v>
      </c>
      <c r="O31" s="6">
        <f t="shared" si="2"/>
        <v>0</v>
      </c>
      <c r="P31" s="6">
        <f t="shared" si="2"/>
        <v>0</v>
      </c>
      <c r="Q31" s="6">
        <f t="shared" si="2"/>
        <v>0</v>
      </c>
      <c r="R31" s="6">
        <f t="shared" si="2"/>
        <v>0</v>
      </c>
      <c r="S31" s="6">
        <f t="shared" si="2"/>
        <v>0</v>
      </c>
      <c r="T31" s="6">
        <f t="shared" si="2"/>
        <v>0</v>
      </c>
      <c r="U31" s="6">
        <f t="shared" si="2"/>
        <v>0</v>
      </c>
      <c r="V31" s="6">
        <f t="shared" si="2"/>
        <v>0</v>
      </c>
      <c r="W31" s="6">
        <f t="shared" si="2"/>
        <v>0</v>
      </c>
      <c r="X31" s="6">
        <f t="shared" si="2"/>
        <v>0</v>
      </c>
      <c r="Y31" s="6">
        <f t="shared" si="2"/>
        <v>0</v>
      </c>
      <c r="Z31" s="6">
        <f t="shared" si="2"/>
        <v>0</v>
      </c>
      <c r="AA31" s="6">
        <f t="shared" si="2"/>
        <v>0</v>
      </c>
      <c r="AB31" s="6">
        <f t="shared" si="2"/>
        <v>0</v>
      </c>
      <c r="AC31" s="6">
        <f t="shared" si="2"/>
        <v>0</v>
      </c>
      <c r="AD31" s="6">
        <f t="shared" si="2"/>
        <v>0</v>
      </c>
      <c r="AE31" s="6">
        <f t="shared" si="2"/>
        <v>0</v>
      </c>
      <c r="AF31" s="6">
        <f t="shared" si="2"/>
        <v>0</v>
      </c>
      <c r="AG31" s="6">
        <f t="shared" si="2"/>
        <v>0</v>
      </c>
      <c r="AH31" s="6">
        <f t="shared" si="2"/>
        <v>0</v>
      </c>
      <c r="AI31" s="6">
        <f t="shared" si="2"/>
        <v>0</v>
      </c>
      <c r="AJ31" s="5">
        <f t="shared" si="8"/>
        <v>0</v>
      </c>
      <c r="AK31" s="5">
        <f t="shared" si="3"/>
        <v>0</v>
      </c>
      <c r="AL31" s="5">
        <f t="shared" si="3"/>
        <v>0</v>
      </c>
      <c r="AM31" s="5">
        <f t="shared" si="3"/>
        <v>0</v>
      </c>
      <c r="AN31">
        <f t="shared" si="9"/>
        <v>0</v>
      </c>
      <c r="AO31">
        <f t="shared" si="4"/>
        <v>0</v>
      </c>
      <c r="AP31">
        <f t="shared" si="4"/>
        <v>0</v>
      </c>
      <c r="AQ31">
        <f t="shared" si="4"/>
        <v>0</v>
      </c>
      <c r="AU31" t="s">
        <v>93</v>
      </c>
    </row>
    <row r="32" spans="1:53" x14ac:dyDescent="0.25">
      <c r="A32">
        <v>550</v>
      </c>
      <c r="B32" s="15"/>
      <c r="C32">
        <f t="shared" si="5"/>
        <v>0</v>
      </c>
      <c r="D32">
        <f t="shared" si="0"/>
        <v>0</v>
      </c>
      <c r="E32">
        <f t="shared" si="0"/>
        <v>0</v>
      </c>
      <c r="F32">
        <f t="shared" si="0"/>
        <v>0</v>
      </c>
      <c r="G32">
        <f t="shared" si="0"/>
        <v>0</v>
      </c>
      <c r="H32">
        <f t="shared" si="0"/>
        <v>0</v>
      </c>
      <c r="I32">
        <f t="shared" si="0"/>
        <v>0</v>
      </c>
      <c r="J32" s="5">
        <f t="shared" si="6"/>
        <v>0</v>
      </c>
      <c r="K32" s="5">
        <f t="shared" si="1"/>
        <v>0</v>
      </c>
      <c r="L32" s="5">
        <f t="shared" si="1"/>
        <v>0</v>
      </c>
      <c r="M32" s="5">
        <f t="shared" si="1"/>
        <v>0</v>
      </c>
      <c r="N32" s="6">
        <f t="shared" si="7"/>
        <v>0</v>
      </c>
      <c r="O32" s="6">
        <f t="shared" si="2"/>
        <v>0</v>
      </c>
      <c r="P32" s="6">
        <f t="shared" si="2"/>
        <v>0</v>
      </c>
      <c r="Q32" s="6">
        <f t="shared" si="2"/>
        <v>0</v>
      </c>
      <c r="R32" s="6">
        <f t="shared" si="2"/>
        <v>0</v>
      </c>
      <c r="S32" s="6">
        <f t="shared" si="2"/>
        <v>0</v>
      </c>
      <c r="T32" s="6">
        <f t="shared" si="2"/>
        <v>0</v>
      </c>
      <c r="U32" s="6">
        <f t="shared" si="2"/>
        <v>0</v>
      </c>
      <c r="V32" s="6">
        <f t="shared" si="2"/>
        <v>0</v>
      </c>
      <c r="W32" s="6">
        <f t="shared" si="2"/>
        <v>0</v>
      </c>
      <c r="X32" s="6">
        <f t="shared" si="2"/>
        <v>0</v>
      </c>
      <c r="Y32" s="6">
        <f t="shared" si="2"/>
        <v>0</v>
      </c>
      <c r="Z32" s="6">
        <f t="shared" si="2"/>
        <v>0</v>
      </c>
      <c r="AA32" s="6">
        <f t="shared" si="2"/>
        <v>0</v>
      </c>
      <c r="AB32" s="6">
        <f t="shared" si="2"/>
        <v>0</v>
      </c>
      <c r="AC32" s="6">
        <f t="shared" si="2"/>
        <v>0</v>
      </c>
      <c r="AD32" s="6">
        <f t="shared" si="2"/>
        <v>0</v>
      </c>
      <c r="AE32" s="6">
        <f t="shared" si="2"/>
        <v>0</v>
      </c>
      <c r="AF32" s="6">
        <f t="shared" si="2"/>
        <v>0</v>
      </c>
      <c r="AG32" s="6">
        <f t="shared" si="2"/>
        <v>0</v>
      </c>
      <c r="AH32" s="6">
        <f t="shared" si="2"/>
        <v>0</v>
      </c>
      <c r="AI32" s="6">
        <f t="shared" si="2"/>
        <v>0</v>
      </c>
      <c r="AJ32" s="5">
        <f t="shared" si="8"/>
        <v>0</v>
      </c>
      <c r="AK32" s="5">
        <f t="shared" si="3"/>
        <v>0</v>
      </c>
      <c r="AL32" s="5">
        <f t="shared" si="3"/>
        <v>0</v>
      </c>
      <c r="AM32" s="5">
        <f t="shared" si="3"/>
        <v>0</v>
      </c>
      <c r="AN32">
        <f t="shared" si="9"/>
        <v>0</v>
      </c>
      <c r="AO32">
        <f t="shared" si="4"/>
        <v>0</v>
      </c>
      <c r="AP32">
        <f t="shared" si="4"/>
        <v>0</v>
      </c>
      <c r="AQ32">
        <f t="shared" si="4"/>
        <v>0</v>
      </c>
      <c r="AT32" s="12" t="s">
        <v>96</v>
      </c>
      <c r="AU32" t="s">
        <v>50</v>
      </c>
      <c r="AV32" s="13">
        <f>AU28*20*4*2</f>
        <v>0</v>
      </c>
      <c r="AW32" t="s">
        <v>10</v>
      </c>
    </row>
    <row r="33" spans="1:49" x14ac:dyDescent="0.25">
      <c r="A33">
        <v>650</v>
      </c>
      <c r="B33" s="15"/>
      <c r="C33">
        <f t="shared" si="5"/>
        <v>0</v>
      </c>
      <c r="D33">
        <f t="shared" si="0"/>
        <v>0</v>
      </c>
      <c r="E33">
        <f t="shared" si="0"/>
        <v>0</v>
      </c>
      <c r="F33">
        <f t="shared" si="0"/>
        <v>0</v>
      </c>
      <c r="G33">
        <f t="shared" si="0"/>
        <v>0</v>
      </c>
      <c r="H33">
        <f t="shared" si="0"/>
        <v>0</v>
      </c>
      <c r="I33">
        <f t="shared" si="0"/>
        <v>0</v>
      </c>
      <c r="J33" s="5">
        <f t="shared" si="6"/>
        <v>0</v>
      </c>
      <c r="K33" s="5">
        <f t="shared" si="1"/>
        <v>0</v>
      </c>
      <c r="L33" s="5">
        <f t="shared" si="1"/>
        <v>0</v>
      </c>
      <c r="M33" s="5">
        <f t="shared" si="1"/>
        <v>0</v>
      </c>
      <c r="N33" s="6">
        <f t="shared" si="7"/>
        <v>0</v>
      </c>
      <c r="O33" s="6">
        <f t="shared" si="2"/>
        <v>0</v>
      </c>
      <c r="P33" s="6">
        <f t="shared" si="2"/>
        <v>0</v>
      </c>
      <c r="Q33" s="6">
        <f t="shared" si="2"/>
        <v>0</v>
      </c>
      <c r="R33" s="6">
        <f t="shared" si="2"/>
        <v>0</v>
      </c>
      <c r="S33" s="6">
        <f t="shared" si="2"/>
        <v>0</v>
      </c>
      <c r="T33" s="6">
        <f t="shared" si="2"/>
        <v>0</v>
      </c>
      <c r="U33" s="6">
        <f t="shared" si="2"/>
        <v>0</v>
      </c>
      <c r="V33" s="6">
        <f t="shared" si="2"/>
        <v>0</v>
      </c>
      <c r="W33" s="6">
        <f t="shared" si="2"/>
        <v>0</v>
      </c>
      <c r="X33" s="6">
        <f t="shared" si="2"/>
        <v>0</v>
      </c>
      <c r="Y33" s="6">
        <f t="shared" si="2"/>
        <v>0</v>
      </c>
      <c r="Z33" s="6">
        <f t="shared" si="2"/>
        <v>0</v>
      </c>
      <c r="AA33" s="6">
        <f t="shared" si="2"/>
        <v>0</v>
      </c>
      <c r="AB33" s="6">
        <f t="shared" si="2"/>
        <v>0</v>
      </c>
      <c r="AC33" s="6">
        <f t="shared" si="2"/>
        <v>0</v>
      </c>
      <c r="AD33" s="6">
        <f t="shared" si="2"/>
        <v>0</v>
      </c>
      <c r="AE33" s="6">
        <f t="shared" si="2"/>
        <v>0</v>
      </c>
      <c r="AF33" s="6">
        <f t="shared" si="2"/>
        <v>0</v>
      </c>
      <c r="AG33" s="6">
        <f t="shared" si="2"/>
        <v>0</v>
      </c>
      <c r="AH33" s="6">
        <f t="shared" si="2"/>
        <v>0</v>
      </c>
      <c r="AI33" s="6">
        <f t="shared" si="2"/>
        <v>0</v>
      </c>
      <c r="AJ33" s="5">
        <f t="shared" si="8"/>
        <v>0</v>
      </c>
      <c r="AK33" s="5">
        <f t="shared" si="3"/>
        <v>0</v>
      </c>
      <c r="AL33" s="5">
        <f t="shared" si="3"/>
        <v>0</v>
      </c>
      <c r="AM33" s="5">
        <f t="shared" si="3"/>
        <v>0</v>
      </c>
      <c r="AN33">
        <f t="shared" si="9"/>
        <v>0</v>
      </c>
      <c r="AO33">
        <f t="shared" si="4"/>
        <v>0</v>
      </c>
      <c r="AP33">
        <f t="shared" si="4"/>
        <v>0</v>
      </c>
      <c r="AQ33">
        <f t="shared" si="4"/>
        <v>0</v>
      </c>
      <c r="AT33" s="12" t="s">
        <v>95</v>
      </c>
      <c r="AU33" t="s">
        <v>94</v>
      </c>
      <c r="AV33" s="13">
        <f>AU29*20*22</f>
        <v>0</v>
      </c>
      <c r="AW33" t="s">
        <v>10</v>
      </c>
    </row>
    <row r="34" spans="1:49" x14ac:dyDescent="0.25">
      <c r="A34">
        <v>750</v>
      </c>
      <c r="B34" s="15"/>
      <c r="C34">
        <f t="shared" si="5"/>
        <v>0</v>
      </c>
      <c r="D34">
        <f t="shared" si="0"/>
        <v>0</v>
      </c>
      <c r="E34">
        <f t="shared" si="0"/>
        <v>0</v>
      </c>
      <c r="F34">
        <f t="shared" si="0"/>
        <v>0</v>
      </c>
      <c r="G34">
        <f t="shared" si="0"/>
        <v>0</v>
      </c>
      <c r="H34">
        <f t="shared" si="0"/>
        <v>0</v>
      </c>
      <c r="I34">
        <f t="shared" si="0"/>
        <v>0</v>
      </c>
      <c r="J34" s="5">
        <f t="shared" si="6"/>
        <v>0</v>
      </c>
      <c r="K34" s="5">
        <f t="shared" si="1"/>
        <v>0</v>
      </c>
      <c r="L34" s="5">
        <f t="shared" si="1"/>
        <v>0</v>
      </c>
      <c r="M34" s="5">
        <f t="shared" si="1"/>
        <v>0</v>
      </c>
      <c r="N34" s="6">
        <f t="shared" si="7"/>
        <v>0</v>
      </c>
      <c r="O34" s="6">
        <f t="shared" si="2"/>
        <v>0</v>
      </c>
      <c r="P34" s="6">
        <f t="shared" si="2"/>
        <v>0</v>
      </c>
      <c r="Q34" s="6">
        <f t="shared" si="2"/>
        <v>0</v>
      </c>
      <c r="R34" s="6">
        <f t="shared" si="2"/>
        <v>0</v>
      </c>
      <c r="S34" s="6">
        <f t="shared" si="2"/>
        <v>0</v>
      </c>
      <c r="T34" s="6">
        <f t="shared" si="2"/>
        <v>0</v>
      </c>
      <c r="U34" s="6">
        <f t="shared" si="2"/>
        <v>0</v>
      </c>
      <c r="V34" s="6">
        <f t="shared" si="2"/>
        <v>0</v>
      </c>
      <c r="W34" s="6">
        <f t="shared" si="2"/>
        <v>0</v>
      </c>
      <c r="X34" s="6">
        <f t="shared" si="2"/>
        <v>0</v>
      </c>
      <c r="Y34" s="6">
        <f t="shared" si="2"/>
        <v>0</v>
      </c>
      <c r="Z34" s="6">
        <f t="shared" si="2"/>
        <v>0</v>
      </c>
      <c r="AA34" s="6">
        <f t="shared" si="2"/>
        <v>0</v>
      </c>
      <c r="AB34" s="6">
        <f t="shared" si="2"/>
        <v>0</v>
      </c>
      <c r="AC34" s="6">
        <f t="shared" si="2"/>
        <v>0</v>
      </c>
      <c r="AD34" s="6">
        <f t="shared" si="2"/>
        <v>0</v>
      </c>
      <c r="AE34" s="6">
        <f t="shared" si="2"/>
        <v>0</v>
      </c>
      <c r="AF34" s="6">
        <f t="shared" si="2"/>
        <v>0</v>
      </c>
      <c r="AG34" s="6">
        <f t="shared" si="2"/>
        <v>0</v>
      </c>
      <c r="AH34" s="6">
        <f t="shared" si="2"/>
        <v>0</v>
      </c>
      <c r="AI34" s="6">
        <f t="shared" si="2"/>
        <v>0</v>
      </c>
      <c r="AJ34" s="5">
        <f t="shared" si="8"/>
        <v>0</v>
      </c>
      <c r="AK34" s="5">
        <f t="shared" si="3"/>
        <v>0</v>
      </c>
      <c r="AL34" s="5">
        <f t="shared" si="3"/>
        <v>0</v>
      </c>
      <c r="AM34" s="5">
        <f t="shared" si="3"/>
        <v>0</v>
      </c>
      <c r="AN34">
        <f t="shared" si="9"/>
        <v>0</v>
      </c>
      <c r="AO34">
        <f t="shared" si="4"/>
        <v>0</v>
      </c>
      <c r="AP34">
        <f t="shared" si="4"/>
        <v>0</v>
      </c>
      <c r="AQ34">
        <f t="shared" si="4"/>
        <v>0</v>
      </c>
    </row>
    <row r="35" spans="1:49" x14ac:dyDescent="0.25">
      <c r="A35">
        <v>850</v>
      </c>
      <c r="B35" s="15"/>
      <c r="C35">
        <f t="shared" si="5"/>
        <v>0</v>
      </c>
      <c r="D35">
        <f t="shared" si="0"/>
        <v>0</v>
      </c>
      <c r="E35">
        <f t="shared" si="0"/>
        <v>0</v>
      </c>
      <c r="F35">
        <f t="shared" si="0"/>
        <v>0</v>
      </c>
      <c r="G35">
        <f t="shared" si="0"/>
        <v>0</v>
      </c>
      <c r="H35">
        <f t="shared" si="0"/>
        <v>0</v>
      </c>
      <c r="I35">
        <f t="shared" si="0"/>
        <v>0</v>
      </c>
      <c r="J35" s="5">
        <f t="shared" si="6"/>
        <v>0</v>
      </c>
      <c r="K35" s="5">
        <f t="shared" si="1"/>
        <v>0</v>
      </c>
      <c r="L35" s="5">
        <f t="shared" si="1"/>
        <v>0</v>
      </c>
      <c r="M35" s="5">
        <f t="shared" si="1"/>
        <v>0</v>
      </c>
      <c r="N35" s="6">
        <f t="shared" si="7"/>
        <v>0</v>
      </c>
      <c r="O35" s="6">
        <f t="shared" si="2"/>
        <v>0</v>
      </c>
      <c r="P35" s="6">
        <f t="shared" si="2"/>
        <v>0</v>
      </c>
      <c r="Q35" s="6">
        <f t="shared" si="2"/>
        <v>0</v>
      </c>
      <c r="R35" s="6">
        <f t="shared" si="2"/>
        <v>0</v>
      </c>
      <c r="S35" s="6">
        <f t="shared" si="2"/>
        <v>0</v>
      </c>
      <c r="T35" s="6">
        <f t="shared" si="2"/>
        <v>0</v>
      </c>
      <c r="U35" s="6">
        <f t="shared" si="2"/>
        <v>0</v>
      </c>
      <c r="V35" s="6">
        <f t="shared" si="2"/>
        <v>0</v>
      </c>
      <c r="W35" s="6">
        <f t="shared" si="2"/>
        <v>0</v>
      </c>
      <c r="X35" s="6">
        <f t="shared" si="2"/>
        <v>0</v>
      </c>
      <c r="Y35" s="6">
        <f t="shared" si="2"/>
        <v>0</v>
      </c>
      <c r="Z35" s="6">
        <f t="shared" si="2"/>
        <v>0</v>
      </c>
      <c r="AA35" s="6">
        <f t="shared" si="2"/>
        <v>0</v>
      </c>
      <c r="AB35" s="6">
        <f t="shared" si="2"/>
        <v>0</v>
      </c>
      <c r="AC35" s="6">
        <f t="shared" si="2"/>
        <v>0</v>
      </c>
      <c r="AD35" s="6">
        <f t="shared" si="2"/>
        <v>0</v>
      </c>
      <c r="AE35" s="6">
        <f t="shared" si="2"/>
        <v>0</v>
      </c>
      <c r="AF35" s="6">
        <f t="shared" si="2"/>
        <v>0</v>
      </c>
      <c r="AG35" s="6">
        <f t="shared" si="2"/>
        <v>0</v>
      </c>
      <c r="AH35" s="6">
        <f t="shared" si="2"/>
        <v>0</v>
      </c>
      <c r="AI35" s="6">
        <f t="shared" si="2"/>
        <v>0</v>
      </c>
      <c r="AJ35" s="5">
        <f t="shared" si="8"/>
        <v>0</v>
      </c>
      <c r="AK35" s="5">
        <f t="shared" si="3"/>
        <v>0</v>
      </c>
      <c r="AL35" s="5">
        <f t="shared" si="3"/>
        <v>0</v>
      </c>
      <c r="AM35" s="5">
        <f t="shared" si="3"/>
        <v>0</v>
      </c>
      <c r="AN35">
        <f t="shared" si="9"/>
        <v>0</v>
      </c>
      <c r="AO35">
        <f t="shared" si="4"/>
        <v>0</v>
      </c>
      <c r="AP35">
        <f t="shared" si="4"/>
        <v>0</v>
      </c>
      <c r="AQ35">
        <f t="shared" si="4"/>
        <v>0</v>
      </c>
      <c r="AU35" t="s">
        <v>97</v>
      </c>
      <c r="AV35" s="13">
        <f>AV32+AV33</f>
        <v>0</v>
      </c>
      <c r="AW35" t="s">
        <v>10</v>
      </c>
    </row>
    <row r="36" spans="1:49" x14ac:dyDescent="0.25">
      <c r="A36">
        <v>950</v>
      </c>
      <c r="B36" s="15"/>
      <c r="C36">
        <f t="shared" si="5"/>
        <v>0</v>
      </c>
      <c r="D36">
        <f t="shared" si="0"/>
        <v>0</v>
      </c>
      <c r="E36">
        <f t="shared" si="0"/>
        <v>0</v>
      </c>
      <c r="F36">
        <f t="shared" si="0"/>
        <v>0</v>
      </c>
      <c r="G36">
        <f t="shared" si="0"/>
        <v>0</v>
      </c>
      <c r="H36">
        <f t="shared" si="0"/>
        <v>0</v>
      </c>
      <c r="I36">
        <f t="shared" si="0"/>
        <v>0</v>
      </c>
      <c r="J36" s="5">
        <f t="shared" si="6"/>
        <v>0</v>
      </c>
      <c r="K36" s="5">
        <f t="shared" si="1"/>
        <v>0</v>
      </c>
      <c r="L36" s="5">
        <f t="shared" si="1"/>
        <v>0</v>
      </c>
      <c r="M36" s="5">
        <f t="shared" si="1"/>
        <v>0</v>
      </c>
      <c r="N36" s="6">
        <f t="shared" si="7"/>
        <v>0</v>
      </c>
      <c r="O36" s="6">
        <f t="shared" si="2"/>
        <v>0</v>
      </c>
      <c r="P36" s="6">
        <f t="shared" si="2"/>
        <v>0</v>
      </c>
      <c r="Q36" s="6">
        <f t="shared" si="2"/>
        <v>0</v>
      </c>
      <c r="R36" s="6">
        <f t="shared" si="2"/>
        <v>0</v>
      </c>
      <c r="S36" s="6">
        <f t="shared" si="2"/>
        <v>0</v>
      </c>
      <c r="T36" s="6">
        <f t="shared" si="2"/>
        <v>0</v>
      </c>
      <c r="U36" s="6">
        <f t="shared" si="2"/>
        <v>0</v>
      </c>
      <c r="V36" s="6">
        <f t="shared" si="2"/>
        <v>0</v>
      </c>
      <c r="W36" s="6">
        <f t="shared" si="2"/>
        <v>0</v>
      </c>
      <c r="X36" s="6">
        <f t="shared" si="2"/>
        <v>0</v>
      </c>
      <c r="Y36" s="6">
        <f t="shared" si="2"/>
        <v>0</v>
      </c>
      <c r="Z36" s="6">
        <f t="shared" si="2"/>
        <v>0</v>
      </c>
      <c r="AA36" s="6">
        <f t="shared" si="2"/>
        <v>0</v>
      </c>
      <c r="AB36" s="6">
        <f t="shared" si="2"/>
        <v>0</v>
      </c>
      <c r="AC36" s="6">
        <f t="shared" si="2"/>
        <v>0</v>
      </c>
      <c r="AD36" s="6">
        <f t="shared" si="2"/>
        <v>0</v>
      </c>
      <c r="AE36" s="6">
        <f t="shared" si="2"/>
        <v>0</v>
      </c>
      <c r="AF36" s="6">
        <f t="shared" si="2"/>
        <v>0</v>
      </c>
      <c r="AG36" s="6">
        <f t="shared" si="2"/>
        <v>0</v>
      </c>
      <c r="AH36" s="6">
        <f t="shared" si="2"/>
        <v>0</v>
      </c>
      <c r="AI36" s="6">
        <f t="shared" si="2"/>
        <v>0</v>
      </c>
      <c r="AJ36" s="5">
        <f t="shared" si="8"/>
        <v>0</v>
      </c>
      <c r="AK36" s="5">
        <f t="shared" si="3"/>
        <v>0</v>
      </c>
      <c r="AL36" s="5">
        <f t="shared" si="3"/>
        <v>0</v>
      </c>
      <c r="AM36" s="5">
        <f t="shared" si="3"/>
        <v>0</v>
      </c>
      <c r="AN36">
        <f t="shared" si="9"/>
        <v>0</v>
      </c>
      <c r="AO36">
        <f t="shared" si="4"/>
        <v>0</v>
      </c>
      <c r="AP36">
        <f t="shared" si="4"/>
        <v>0</v>
      </c>
      <c r="AQ36">
        <f t="shared" si="4"/>
        <v>0</v>
      </c>
      <c r="AV36" s="13">
        <f>AV35*3600*24</f>
        <v>0</v>
      </c>
      <c r="AW36" t="s">
        <v>24</v>
      </c>
    </row>
    <row r="37" spans="1:49" x14ac:dyDescent="0.25">
      <c r="A37">
        <v>1050</v>
      </c>
      <c r="B37" s="15"/>
      <c r="C37">
        <f t="shared" si="5"/>
        <v>0</v>
      </c>
      <c r="D37">
        <f t="shared" si="0"/>
        <v>0</v>
      </c>
      <c r="E37">
        <f t="shared" si="0"/>
        <v>0</v>
      </c>
      <c r="F37">
        <f t="shared" si="0"/>
        <v>0</v>
      </c>
      <c r="G37">
        <f t="shared" si="0"/>
        <v>0</v>
      </c>
      <c r="H37">
        <f t="shared" si="0"/>
        <v>0</v>
      </c>
      <c r="I37">
        <f t="shared" si="0"/>
        <v>0</v>
      </c>
      <c r="J37" s="5">
        <f t="shared" si="6"/>
        <v>0</v>
      </c>
      <c r="K37" s="5">
        <f t="shared" si="1"/>
        <v>0</v>
      </c>
      <c r="L37" s="5">
        <f t="shared" si="1"/>
        <v>0</v>
      </c>
      <c r="M37" s="5">
        <f t="shared" si="1"/>
        <v>0</v>
      </c>
      <c r="N37" s="6">
        <f t="shared" si="7"/>
        <v>0</v>
      </c>
      <c r="O37" s="6">
        <f t="shared" si="2"/>
        <v>0</v>
      </c>
      <c r="P37" s="6">
        <f t="shared" si="2"/>
        <v>0</v>
      </c>
      <c r="Q37" s="6">
        <f t="shared" si="2"/>
        <v>0</v>
      </c>
      <c r="R37" s="6">
        <f t="shared" si="2"/>
        <v>0</v>
      </c>
      <c r="S37" s="6">
        <f t="shared" si="2"/>
        <v>0</v>
      </c>
      <c r="T37" s="6">
        <f t="shared" si="2"/>
        <v>0</v>
      </c>
      <c r="U37" s="6">
        <f t="shared" si="2"/>
        <v>0</v>
      </c>
      <c r="V37" s="6">
        <f t="shared" si="2"/>
        <v>0</v>
      </c>
      <c r="W37" s="6">
        <f t="shared" si="2"/>
        <v>0</v>
      </c>
      <c r="X37" s="6">
        <f t="shared" si="2"/>
        <v>0</v>
      </c>
      <c r="Y37" s="6">
        <f t="shared" si="2"/>
        <v>0</v>
      </c>
      <c r="Z37" s="6">
        <f t="shared" si="2"/>
        <v>0</v>
      </c>
      <c r="AA37" s="6">
        <f t="shared" si="2"/>
        <v>0</v>
      </c>
      <c r="AB37" s="6">
        <f t="shared" si="2"/>
        <v>0</v>
      </c>
      <c r="AC37" s="6">
        <f t="shared" si="2"/>
        <v>0</v>
      </c>
      <c r="AD37" s="6">
        <f t="shared" si="2"/>
        <v>0</v>
      </c>
      <c r="AE37" s="6">
        <f t="shared" si="2"/>
        <v>0</v>
      </c>
      <c r="AF37" s="6">
        <f t="shared" si="2"/>
        <v>0</v>
      </c>
      <c r="AG37" s="6">
        <f t="shared" si="2"/>
        <v>0</v>
      </c>
      <c r="AH37" s="6">
        <f t="shared" si="2"/>
        <v>0</v>
      </c>
      <c r="AI37" s="6">
        <f t="shared" si="2"/>
        <v>0</v>
      </c>
      <c r="AJ37" s="5">
        <f t="shared" si="8"/>
        <v>0</v>
      </c>
      <c r="AK37" s="5">
        <f t="shared" si="3"/>
        <v>0</v>
      </c>
      <c r="AL37" s="5">
        <f t="shared" si="3"/>
        <v>0</v>
      </c>
      <c r="AM37" s="5">
        <f t="shared" si="3"/>
        <v>0</v>
      </c>
      <c r="AN37">
        <f t="shared" si="9"/>
        <v>0</v>
      </c>
      <c r="AO37">
        <f t="shared" si="4"/>
        <v>0</v>
      </c>
      <c r="AP37">
        <f t="shared" si="4"/>
        <v>0</v>
      </c>
      <c r="AQ37">
        <f t="shared" si="4"/>
        <v>0</v>
      </c>
      <c r="AT37" s="12"/>
    </row>
    <row r="38" spans="1:49" x14ac:dyDescent="0.25">
      <c r="A38">
        <v>1150</v>
      </c>
      <c r="B38" s="15"/>
      <c r="C38">
        <f t="shared" si="5"/>
        <v>0</v>
      </c>
      <c r="D38">
        <f t="shared" si="0"/>
        <v>0</v>
      </c>
      <c r="E38">
        <f t="shared" si="0"/>
        <v>0</v>
      </c>
      <c r="F38">
        <f t="shared" si="0"/>
        <v>0</v>
      </c>
      <c r="G38">
        <f t="shared" si="0"/>
        <v>0</v>
      </c>
      <c r="H38">
        <f t="shared" si="0"/>
        <v>0</v>
      </c>
      <c r="I38">
        <f t="shared" si="0"/>
        <v>0</v>
      </c>
      <c r="J38" s="5">
        <f t="shared" si="6"/>
        <v>0</v>
      </c>
      <c r="K38" s="5">
        <f t="shared" si="1"/>
        <v>0</v>
      </c>
      <c r="L38" s="52">
        <f>$AU$28</f>
        <v>0</v>
      </c>
      <c r="M38" s="5">
        <f t="shared" si="1"/>
        <v>0</v>
      </c>
      <c r="N38" s="6">
        <f t="shared" si="7"/>
        <v>0</v>
      </c>
      <c r="O38" s="6">
        <f t="shared" si="2"/>
        <v>0</v>
      </c>
      <c r="P38" s="6">
        <f t="shared" si="2"/>
        <v>0</v>
      </c>
      <c r="Q38" s="6">
        <f t="shared" si="2"/>
        <v>0</v>
      </c>
      <c r="R38" s="6">
        <f t="shared" si="2"/>
        <v>0</v>
      </c>
      <c r="S38" s="6">
        <f t="shared" si="2"/>
        <v>0</v>
      </c>
      <c r="T38" s="6">
        <f t="shared" si="2"/>
        <v>0</v>
      </c>
      <c r="U38" s="6">
        <f t="shared" si="2"/>
        <v>0</v>
      </c>
      <c r="V38" s="6">
        <f t="shared" si="2"/>
        <v>0</v>
      </c>
      <c r="W38" s="6">
        <f t="shared" si="2"/>
        <v>0</v>
      </c>
      <c r="X38" s="6">
        <f t="shared" si="2"/>
        <v>0</v>
      </c>
      <c r="Y38" s="6">
        <f t="shared" si="2"/>
        <v>0</v>
      </c>
      <c r="Z38" s="6">
        <f t="shared" si="2"/>
        <v>0</v>
      </c>
      <c r="AA38" s="6">
        <f t="shared" si="2"/>
        <v>0</v>
      </c>
      <c r="AB38" s="6">
        <f t="shared" si="2"/>
        <v>0</v>
      </c>
      <c r="AC38" s="6">
        <f t="shared" si="2"/>
        <v>0</v>
      </c>
      <c r="AD38" s="6">
        <f t="shared" si="2"/>
        <v>0</v>
      </c>
      <c r="AE38" s="6">
        <f t="shared" si="2"/>
        <v>0</v>
      </c>
      <c r="AF38" s="6">
        <f t="shared" si="2"/>
        <v>0</v>
      </c>
      <c r="AG38" s="6">
        <f t="shared" si="2"/>
        <v>0</v>
      </c>
      <c r="AH38" s="6">
        <f t="shared" si="2"/>
        <v>0</v>
      </c>
      <c r="AI38" s="6">
        <f t="shared" si="2"/>
        <v>0</v>
      </c>
      <c r="AJ38" s="5">
        <f t="shared" si="8"/>
        <v>0</v>
      </c>
      <c r="AK38" s="5">
        <f t="shared" si="3"/>
        <v>0</v>
      </c>
      <c r="AL38" s="5">
        <f t="shared" si="3"/>
        <v>0</v>
      </c>
      <c r="AM38" s="5">
        <f t="shared" si="3"/>
        <v>0</v>
      </c>
      <c r="AN38">
        <f t="shared" si="9"/>
        <v>0</v>
      </c>
      <c r="AO38">
        <f t="shared" si="4"/>
        <v>0</v>
      </c>
      <c r="AP38">
        <f t="shared" si="4"/>
        <v>0</v>
      </c>
      <c r="AQ38">
        <f t="shared" si="4"/>
        <v>0</v>
      </c>
      <c r="AU38" t="s">
        <v>98</v>
      </c>
      <c r="AV38" s="13" t="e">
        <f ca="1">F98+H98</f>
        <v>#DIV/0!</v>
      </c>
      <c r="AW38" t="s">
        <v>24</v>
      </c>
    </row>
    <row r="39" spans="1:49" x14ac:dyDescent="0.25">
      <c r="A39">
        <v>1250</v>
      </c>
      <c r="B39" s="15"/>
      <c r="C39">
        <f t="shared" si="5"/>
        <v>0</v>
      </c>
      <c r="D39">
        <f t="shared" si="0"/>
        <v>0</v>
      </c>
      <c r="E39">
        <f t="shared" si="0"/>
        <v>0</v>
      </c>
      <c r="F39">
        <f t="shared" si="0"/>
        <v>0</v>
      </c>
      <c r="G39">
        <f t="shared" si="0"/>
        <v>0</v>
      </c>
      <c r="H39">
        <f t="shared" si="0"/>
        <v>0</v>
      </c>
      <c r="I39">
        <f t="shared" si="0"/>
        <v>0</v>
      </c>
      <c r="J39" s="5">
        <f t="shared" si="6"/>
        <v>0</v>
      </c>
      <c r="K39" s="5">
        <f t="shared" si="1"/>
        <v>0</v>
      </c>
      <c r="L39" s="5">
        <f t="shared" si="1"/>
        <v>0</v>
      </c>
      <c r="M39" s="5">
        <f t="shared" si="1"/>
        <v>0</v>
      </c>
      <c r="N39" s="6">
        <f t="shared" si="7"/>
        <v>0</v>
      </c>
      <c r="O39" s="6">
        <f t="shared" si="2"/>
        <v>0</v>
      </c>
      <c r="P39" s="6">
        <f t="shared" si="2"/>
        <v>0</v>
      </c>
      <c r="Q39" s="6">
        <f t="shared" si="2"/>
        <v>0</v>
      </c>
      <c r="R39" s="6">
        <f t="shared" ref="R39:AG45" si="10">$AU$29</f>
        <v>0</v>
      </c>
      <c r="S39" s="6">
        <f t="shared" si="10"/>
        <v>0</v>
      </c>
      <c r="T39" s="6">
        <f t="shared" si="10"/>
        <v>0</v>
      </c>
      <c r="U39" s="6">
        <f t="shared" si="10"/>
        <v>0</v>
      </c>
      <c r="V39" s="6">
        <f t="shared" si="10"/>
        <v>0</v>
      </c>
      <c r="W39" s="6">
        <f t="shared" si="10"/>
        <v>0</v>
      </c>
      <c r="X39" s="6">
        <f t="shared" si="10"/>
        <v>0</v>
      </c>
      <c r="Y39" s="6">
        <f t="shared" si="10"/>
        <v>0</v>
      </c>
      <c r="Z39" s="6">
        <f t="shared" si="10"/>
        <v>0</v>
      </c>
      <c r="AA39" s="6">
        <f t="shared" si="10"/>
        <v>0</v>
      </c>
      <c r="AB39" s="6">
        <f t="shared" si="10"/>
        <v>0</v>
      </c>
      <c r="AC39" s="6">
        <f t="shared" si="10"/>
        <v>0</v>
      </c>
      <c r="AD39" s="6">
        <f t="shared" si="10"/>
        <v>0</v>
      </c>
      <c r="AE39" s="6">
        <f t="shared" si="10"/>
        <v>0</v>
      </c>
      <c r="AF39" s="6">
        <f t="shared" si="10"/>
        <v>0</v>
      </c>
      <c r="AG39" s="6">
        <f t="shared" si="10"/>
        <v>0</v>
      </c>
      <c r="AH39" s="6">
        <f t="shared" ref="AH39:AI45" si="11">$AU$29</f>
        <v>0</v>
      </c>
      <c r="AI39" s="6">
        <f t="shared" si="11"/>
        <v>0</v>
      </c>
      <c r="AJ39" s="5">
        <f t="shared" si="8"/>
        <v>0</v>
      </c>
      <c r="AK39" s="5">
        <f t="shared" si="3"/>
        <v>0</v>
      </c>
      <c r="AL39" s="5">
        <f t="shared" si="3"/>
        <v>0</v>
      </c>
      <c r="AM39" s="5">
        <f t="shared" si="3"/>
        <v>0</v>
      </c>
      <c r="AN39">
        <f t="shared" si="9"/>
        <v>0</v>
      </c>
      <c r="AO39">
        <f t="shared" si="4"/>
        <v>0</v>
      </c>
      <c r="AP39">
        <f t="shared" si="4"/>
        <v>0</v>
      </c>
      <c r="AQ39">
        <f t="shared" si="4"/>
        <v>0</v>
      </c>
      <c r="AT39" s="12"/>
    </row>
    <row r="40" spans="1:49" x14ac:dyDescent="0.25">
      <c r="A40">
        <v>1350</v>
      </c>
      <c r="B40" s="15"/>
      <c r="C40">
        <f t="shared" si="5"/>
        <v>0</v>
      </c>
      <c r="D40">
        <f t="shared" si="0"/>
        <v>0</v>
      </c>
      <c r="E40">
        <f t="shared" si="0"/>
        <v>0</v>
      </c>
      <c r="F40">
        <f t="shared" si="0"/>
        <v>0</v>
      </c>
      <c r="G40">
        <f t="shared" si="0"/>
        <v>0</v>
      </c>
      <c r="H40">
        <f t="shared" si="0"/>
        <v>0</v>
      </c>
      <c r="I40">
        <f t="shared" si="0"/>
        <v>0</v>
      </c>
      <c r="J40" s="5">
        <f t="shared" si="6"/>
        <v>0</v>
      </c>
      <c r="K40" s="5">
        <f t="shared" si="1"/>
        <v>0</v>
      </c>
      <c r="L40" s="5">
        <f t="shared" si="1"/>
        <v>0</v>
      </c>
      <c r="M40" s="5">
        <f t="shared" si="1"/>
        <v>0</v>
      </c>
      <c r="N40" s="6">
        <f t="shared" si="7"/>
        <v>0</v>
      </c>
      <c r="O40" s="6">
        <f t="shared" si="7"/>
        <v>0</v>
      </c>
      <c r="P40" s="6">
        <f t="shared" si="7"/>
        <v>0</v>
      </c>
      <c r="Q40" s="6">
        <f t="shared" si="7"/>
        <v>0</v>
      </c>
      <c r="R40" s="6">
        <f t="shared" si="7"/>
        <v>0</v>
      </c>
      <c r="S40" s="6">
        <f t="shared" si="7"/>
        <v>0</v>
      </c>
      <c r="T40" s="6">
        <f t="shared" si="7"/>
        <v>0</v>
      </c>
      <c r="U40" s="6">
        <f t="shared" si="7"/>
        <v>0</v>
      </c>
      <c r="V40" s="6">
        <f t="shared" si="7"/>
        <v>0</v>
      </c>
      <c r="W40" s="6">
        <f t="shared" si="7"/>
        <v>0</v>
      </c>
      <c r="X40" s="6">
        <f t="shared" si="7"/>
        <v>0</v>
      </c>
      <c r="Y40" s="6">
        <f t="shared" si="7"/>
        <v>0</v>
      </c>
      <c r="Z40" s="6">
        <f t="shared" si="7"/>
        <v>0</v>
      </c>
      <c r="AA40" s="6">
        <f t="shared" si="7"/>
        <v>0</v>
      </c>
      <c r="AB40" s="6">
        <f t="shared" si="7"/>
        <v>0</v>
      </c>
      <c r="AC40" s="6">
        <f t="shared" si="7"/>
        <v>0</v>
      </c>
      <c r="AD40" s="6">
        <f t="shared" si="10"/>
        <v>0</v>
      </c>
      <c r="AE40" s="6">
        <f t="shared" si="10"/>
        <v>0</v>
      </c>
      <c r="AF40" s="6">
        <f t="shared" si="10"/>
        <v>0</v>
      </c>
      <c r="AG40" s="6">
        <f t="shared" si="10"/>
        <v>0</v>
      </c>
      <c r="AH40" s="6">
        <f t="shared" si="11"/>
        <v>0</v>
      </c>
      <c r="AI40" s="6">
        <f t="shared" si="11"/>
        <v>0</v>
      </c>
      <c r="AJ40" s="5">
        <f t="shared" si="8"/>
        <v>0</v>
      </c>
      <c r="AK40" s="5">
        <f t="shared" si="3"/>
        <v>0</v>
      </c>
      <c r="AL40" s="5">
        <f t="shared" si="3"/>
        <v>0</v>
      </c>
      <c r="AM40" s="5">
        <f t="shared" si="3"/>
        <v>0</v>
      </c>
      <c r="AN40">
        <f t="shared" si="9"/>
        <v>0</v>
      </c>
      <c r="AO40">
        <f t="shared" si="4"/>
        <v>0</v>
      </c>
      <c r="AP40">
        <f t="shared" si="4"/>
        <v>0</v>
      </c>
      <c r="AQ40">
        <f t="shared" si="4"/>
        <v>0</v>
      </c>
    </row>
    <row r="41" spans="1:49" x14ac:dyDescent="0.25">
      <c r="A41">
        <v>1450</v>
      </c>
      <c r="B41" s="15"/>
      <c r="C41">
        <f t="shared" si="5"/>
        <v>0</v>
      </c>
      <c r="D41">
        <f t="shared" si="0"/>
        <v>0</v>
      </c>
      <c r="E41">
        <f t="shared" si="0"/>
        <v>0</v>
      </c>
      <c r="F41">
        <f t="shared" si="0"/>
        <v>0</v>
      </c>
      <c r="G41">
        <f t="shared" si="0"/>
        <v>0</v>
      </c>
      <c r="H41">
        <f t="shared" si="0"/>
        <v>0</v>
      </c>
      <c r="I41">
        <f t="shared" si="0"/>
        <v>0</v>
      </c>
      <c r="J41" s="5">
        <f t="shared" si="6"/>
        <v>0</v>
      </c>
      <c r="K41" s="5">
        <f t="shared" si="1"/>
        <v>0</v>
      </c>
      <c r="L41" s="5">
        <f t="shared" si="1"/>
        <v>0</v>
      </c>
      <c r="M41" s="5">
        <f t="shared" si="1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7"/>
        <v>0</v>
      </c>
      <c r="Y41" s="6">
        <f t="shared" si="7"/>
        <v>0</v>
      </c>
      <c r="Z41" s="6">
        <f t="shared" si="7"/>
        <v>0</v>
      </c>
      <c r="AA41" s="6">
        <f t="shared" si="7"/>
        <v>0</v>
      </c>
      <c r="AB41" s="6">
        <f t="shared" si="7"/>
        <v>0</v>
      </c>
      <c r="AC41" s="6">
        <f t="shared" si="7"/>
        <v>0</v>
      </c>
      <c r="AD41" s="6">
        <f t="shared" si="10"/>
        <v>0</v>
      </c>
      <c r="AE41" s="6">
        <f t="shared" si="10"/>
        <v>0</v>
      </c>
      <c r="AF41" s="6">
        <f t="shared" si="10"/>
        <v>0</v>
      </c>
      <c r="AG41" s="6">
        <f t="shared" si="10"/>
        <v>0</v>
      </c>
      <c r="AH41" s="6">
        <f t="shared" si="11"/>
        <v>0</v>
      </c>
      <c r="AI41" s="6">
        <f t="shared" si="11"/>
        <v>0</v>
      </c>
      <c r="AJ41" s="5">
        <f t="shared" si="8"/>
        <v>0</v>
      </c>
      <c r="AK41" s="5">
        <f t="shared" si="3"/>
        <v>0</v>
      </c>
      <c r="AL41" s="5">
        <f t="shared" si="3"/>
        <v>0</v>
      </c>
      <c r="AM41" s="5">
        <f t="shared" si="3"/>
        <v>0</v>
      </c>
      <c r="AN41">
        <f t="shared" si="9"/>
        <v>0</v>
      </c>
      <c r="AO41">
        <f t="shared" si="4"/>
        <v>0</v>
      </c>
      <c r="AP41">
        <f t="shared" si="4"/>
        <v>0</v>
      </c>
      <c r="AQ41">
        <f t="shared" si="4"/>
        <v>0</v>
      </c>
    </row>
    <row r="42" spans="1:49" x14ac:dyDescent="0.25">
      <c r="A42">
        <v>1550</v>
      </c>
      <c r="B42" s="15"/>
      <c r="C42">
        <f t="shared" si="5"/>
        <v>0</v>
      </c>
      <c r="D42">
        <f t="shared" si="0"/>
        <v>0</v>
      </c>
      <c r="E42">
        <f t="shared" si="0"/>
        <v>0</v>
      </c>
      <c r="F42">
        <f t="shared" si="0"/>
        <v>0</v>
      </c>
      <c r="G42">
        <f t="shared" si="0"/>
        <v>0</v>
      </c>
      <c r="H42">
        <f t="shared" si="0"/>
        <v>0</v>
      </c>
      <c r="I42">
        <f t="shared" si="0"/>
        <v>0</v>
      </c>
      <c r="J42" s="5">
        <f t="shared" si="6"/>
        <v>0</v>
      </c>
      <c r="K42" s="5">
        <f t="shared" si="1"/>
        <v>0</v>
      </c>
      <c r="L42" s="5">
        <f t="shared" si="1"/>
        <v>0</v>
      </c>
      <c r="M42" s="5">
        <f t="shared" si="1"/>
        <v>0</v>
      </c>
      <c r="N42" s="6">
        <f t="shared" si="7"/>
        <v>0</v>
      </c>
      <c r="O42" s="6">
        <f t="shared" si="7"/>
        <v>0</v>
      </c>
      <c r="P42" s="6">
        <f t="shared" si="7"/>
        <v>0</v>
      </c>
      <c r="Q42" s="6">
        <f t="shared" si="7"/>
        <v>0</v>
      </c>
      <c r="R42" s="6">
        <f t="shared" si="7"/>
        <v>0</v>
      </c>
      <c r="S42" s="6">
        <f t="shared" si="7"/>
        <v>0</v>
      </c>
      <c r="T42" s="6">
        <f t="shared" si="7"/>
        <v>0</v>
      </c>
      <c r="U42" s="6">
        <f t="shared" si="7"/>
        <v>0</v>
      </c>
      <c r="V42" s="6">
        <f t="shared" si="7"/>
        <v>0</v>
      </c>
      <c r="W42" s="6">
        <f t="shared" si="7"/>
        <v>0</v>
      </c>
      <c r="X42" s="6">
        <f t="shared" si="7"/>
        <v>0</v>
      </c>
      <c r="Y42" s="6">
        <f t="shared" si="7"/>
        <v>0</v>
      </c>
      <c r="Z42" s="6">
        <f t="shared" si="7"/>
        <v>0</v>
      </c>
      <c r="AA42" s="6">
        <f t="shared" si="7"/>
        <v>0</v>
      </c>
      <c r="AB42" s="6">
        <f t="shared" si="7"/>
        <v>0</v>
      </c>
      <c r="AC42" s="6">
        <f t="shared" si="7"/>
        <v>0</v>
      </c>
      <c r="AD42" s="6">
        <f t="shared" si="10"/>
        <v>0</v>
      </c>
      <c r="AE42" s="6">
        <f t="shared" si="10"/>
        <v>0</v>
      </c>
      <c r="AF42" s="6">
        <f t="shared" si="10"/>
        <v>0</v>
      </c>
      <c r="AG42" s="6">
        <f t="shared" si="10"/>
        <v>0</v>
      </c>
      <c r="AH42" s="6">
        <f t="shared" si="11"/>
        <v>0</v>
      </c>
      <c r="AI42" s="6">
        <f t="shared" si="11"/>
        <v>0</v>
      </c>
      <c r="AJ42" s="5">
        <f t="shared" si="8"/>
        <v>0</v>
      </c>
      <c r="AK42" s="5">
        <f t="shared" si="3"/>
        <v>0</v>
      </c>
      <c r="AL42" s="5">
        <f t="shared" si="3"/>
        <v>0</v>
      </c>
      <c r="AM42" s="5">
        <f t="shared" si="3"/>
        <v>0</v>
      </c>
      <c r="AN42">
        <f t="shared" si="9"/>
        <v>0</v>
      </c>
      <c r="AO42">
        <f t="shared" si="4"/>
        <v>0</v>
      </c>
      <c r="AP42">
        <f t="shared" si="4"/>
        <v>0</v>
      </c>
      <c r="AQ42">
        <f t="shared" si="4"/>
        <v>0</v>
      </c>
    </row>
    <row r="43" spans="1:49" x14ac:dyDescent="0.25">
      <c r="A43">
        <v>1650</v>
      </c>
      <c r="B43" s="15"/>
      <c r="C43">
        <f t="shared" si="5"/>
        <v>0</v>
      </c>
      <c r="D43">
        <f t="shared" si="5"/>
        <v>0</v>
      </c>
      <c r="E43">
        <f t="shared" si="5"/>
        <v>0</v>
      </c>
      <c r="F43">
        <f t="shared" si="5"/>
        <v>0</v>
      </c>
      <c r="G43">
        <f t="shared" si="5"/>
        <v>0</v>
      </c>
      <c r="H43">
        <f t="shared" si="5"/>
        <v>0</v>
      </c>
      <c r="I43">
        <f t="shared" si="5"/>
        <v>0</v>
      </c>
      <c r="J43" s="5">
        <f t="shared" si="6"/>
        <v>0</v>
      </c>
      <c r="K43" s="5">
        <f t="shared" si="6"/>
        <v>0</v>
      </c>
      <c r="L43" s="5">
        <f t="shared" si="6"/>
        <v>0</v>
      </c>
      <c r="M43" s="5">
        <f t="shared" si="6"/>
        <v>0</v>
      </c>
      <c r="N43" s="6">
        <f t="shared" si="7"/>
        <v>0</v>
      </c>
      <c r="O43" s="6">
        <f t="shared" si="7"/>
        <v>0</v>
      </c>
      <c r="P43" s="6">
        <f t="shared" si="7"/>
        <v>0</v>
      </c>
      <c r="Q43" s="6">
        <f t="shared" si="7"/>
        <v>0</v>
      </c>
      <c r="R43" s="6">
        <f t="shared" si="7"/>
        <v>0</v>
      </c>
      <c r="S43" s="6">
        <f t="shared" si="7"/>
        <v>0</v>
      </c>
      <c r="T43" s="6">
        <f t="shared" si="7"/>
        <v>0</v>
      </c>
      <c r="U43" s="6">
        <f t="shared" si="7"/>
        <v>0</v>
      </c>
      <c r="V43" s="6">
        <f t="shared" si="7"/>
        <v>0</v>
      </c>
      <c r="W43" s="6">
        <f t="shared" si="7"/>
        <v>0</v>
      </c>
      <c r="X43" s="6">
        <f t="shared" si="7"/>
        <v>0</v>
      </c>
      <c r="Y43" s="6">
        <f t="shared" si="7"/>
        <v>0</v>
      </c>
      <c r="Z43" s="6">
        <f t="shared" si="7"/>
        <v>0</v>
      </c>
      <c r="AA43" s="6">
        <f t="shared" si="7"/>
        <v>0</v>
      </c>
      <c r="AB43" s="6">
        <f t="shared" si="7"/>
        <v>0</v>
      </c>
      <c r="AC43" s="6">
        <f t="shared" si="7"/>
        <v>0</v>
      </c>
      <c r="AD43" s="6">
        <f t="shared" si="10"/>
        <v>0</v>
      </c>
      <c r="AE43" s="6">
        <f t="shared" si="10"/>
        <v>0</v>
      </c>
      <c r="AF43" s="6">
        <f t="shared" si="10"/>
        <v>0</v>
      </c>
      <c r="AG43" s="6">
        <f t="shared" si="10"/>
        <v>0</v>
      </c>
      <c r="AH43" s="6">
        <f t="shared" si="11"/>
        <v>0</v>
      </c>
      <c r="AI43" s="6">
        <f t="shared" si="11"/>
        <v>0</v>
      </c>
      <c r="AJ43" s="5">
        <f t="shared" si="8"/>
        <v>0</v>
      </c>
      <c r="AK43" s="5">
        <f t="shared" si="8"/>
        <v>0</v>
      </c>
      <c r="AL43" s="5">
        <f t="shared" si="8"/>
        <v>0</v>
      </c>
      <c r="AM43" s="5">
        <f t="shared" si="8"/>
        <v>0</v>
      </c>
      <c r="AN43">
        <f t="shared" si="9"/>
        <v>0</v>
      </c>
      <c r="AO43">
        <f t="shared" si="9"/>
        <v>0</v>
      </c>
      <c r="AP43">
        <f t="shared" si="9"/>
        <v>0</v>
      </c>
      <c r="AQ43">
        <f t="shared" si="9"/>
        <v>0</v>
      </c>
      <c r="AU43" s="12"/>
    </row>
    <row r="44" spans="1:49" x14ac:dyDescent="0.25">
      <c r="A44">
        <v>1750</v>
      </c>
      <c r="B44" s="15"/>
      <c r="C44">
        <f t="shared" si="5"/>
        <v>0</v>
      </c>
      <c r="D44">
        <f t="shared" si="5"/>
        <v>0</v>
      </c>
      <c r="E44">
        <f t="shared" si="5"/>
        <v>0</v>
      </c>
      <c r="F44">
        <f t="shared" si="5"/>
        <v>0</v>
      </c>
      <c r="G44">
        <f t="shared" si="5"/>
        <v>0</v>
      </c>
      <c r="H44">
        <f t="shared" si="5"/>
        <v>0</v>
      </c>
      <c r="I44">
        <f t="shared" si="5"/>
        <v>0</v>
      </c>
      <c r="J44" s="5">
        <f t="shared" si="6"/>
        <v>0</v>
      </c>
      <c r="K44" s="5">
        <f t="shared" si="6"/>
        <v>0</v>
      </c>
      <c r="L44" s="5">
        <f t="shared" si="6"/>
        <v>0</v>
      </c>
      <c r="M44" s="5">
        <f t="shared" si="6"/>
        <v>0</v>
      </c>
      <c r="N44" s="6">
        <f t="shared" si="7"/>
        <v>0</v>
      </c>
      <c r="O44" s="6">
        <f t="shared" si="7"/>
        <v>0</v>
      </c>
      <c r="P44" s="6">
        <f t="shared" si="7"/>
        <v>0</v>
      </c>
      <c r="Q44" s="6">
        <f t="shared" si="7"/>
        <v>0</v>
      </c>
      <c r="R44" s="6">
        <f t="shared" si="7"/>
        <v>0</v>
      </c>
      <c r="S44" s="6">
        <f t="shared" si="7"/>
        <v>0</v>
      </c>
      <c r="T44" s="6">
        <f t="shared" si="7"/>
        <v>0</v>
      </c>
      <c r="U44" s="6">
        <f t="shared" si="7"/>
        <v>0</v>
      </c>
      <c r="V44" s="6">
        <f t="shared" si="7"/>
        <v>0</v>
      </c>
      <c r="W44" s="6">
        <f t="shared" si="7"/>
        <v>0</v>
      </c>
      <c r="X44" s="6">
        <f t="shared" si="7"/>
        <v>0</v>
      </c>
      <c r="Y44" s="6">
        <f t="shared" si="7"/>
        <v>0</v>
      </c>
      <c r="Z44" s="6">
        <f t="shared" si="7"/>
        <v>0</v>
      </c>
      <c r="AA44" s="6">
        <f t="shared" si="7"/>
        <v>0</v>
      </c>
      <c r="AB44" s="6">
        <f t="shared" si="7"/>
        <v>0</v>
      </c>
      <c r="AC44" s="6">
        <f t="shared" si="7"/>
        <v>0</v>
      </c>
      <c r="AD44" s="6">
        <f t="shared" si="10"/>
        <v>0</v>
      </c>
      <c r="AE44" s="6">
        <f t="shared" si="10"/>
        <v>0</v>
      </c>
      <c r="AF44" s="6">
        <f t="shared" si="10"/>
        <v>0</v>
      </c>
      <c r="AG44" s="6">
        <f t="shared" si="10"/>
        <v>0</v>
      </c>
      <c r="AH44" s="6">
        <f t="shared" si="11"/>
        <v>0</v>
      </c>
      <c r="AI44" s="6">
        <f t="shared" si="11"/>
        <v>0</v>
      </c>
      <c r="AJ44" s="5">
        <f t="shared" si="8"/>
        <v>0</v>
      </c>
      <c r="AK44" s="5">
        <f t="shared" si="8"/>
        <v>0</v>
      </c>
      <c r="AL44" s="5">
        <f t="shared" si="8"/>
        <v>0</v>
      </c>
      <c r="AM44" s="5">
        <f t="shared" si="8"/>
        <v>0</v>
      </c>
      <c r="AN44">
        <f t="shared" si="9"/>
        <v>0</v>
      </c>
      <c r="AO44">
        <f t="shared" si="9"/>
        <v>0</v>
      </c>
      <c r="AP44">
        <f t="shared" si="9"/>
        <v>0</v>
      </c>
      <c r="AQ44">
        <f t="shared" si="9"/>
        <v>0</v>
      </c>
      <c r="AU44" s="12"/>
    </row>
    <row r="45" spans="1:49" x14ac:dyDescent="0.25">
      <c r="A45">
        <v>1850</v>
      </c>
      <c r="B45" s="15"/>
      <c r="C45">
        <f t="shared" si="5"/>
        <v>0</v>
      </c>
      <c r="D45">
        <f t="shared" si="5"/>
        <v>0</v>
      </c>
      <c r="E45">
        <f t="shared" si="5"/>
        <v>0</v>
      </c>
      <c r="F45">
        <f t="shared" si="5"/>
        <v>0</v>
      </c>
      <c r="G45">
        <f t="shared" si="5"/>
        <v>0</v>
      </c>
      <c r="H45">
        <f t="shared" si="5"/>
        <v>0</v>
      </c>
      <c r="I45">
        <f t="shared" si="5"/>
        <v>0</v>
      </c>
      <c r="J45" s="5">
        <f t="shared" si="6"/>
        <v>0</v>
      </c>
      <c r="K45" s="5">
        <f t="shared" si="6"/>
        <v>0</v>
      </c>
      <c r="L45" s="5">
        <f t="shared" si="6"/>
        <v>0</v>
      </c>
      <c r="M45" s="5">
        <f t="shared" si="6"/>
        <v>0</v>
      </c>
      <c r="N45" s="6">
        <f t="shared" si="7"/>
        <v>0</v>
      </c>
      <c r="O45" s="6">
        <f t="shared" si="7"/>
        <v>0</v>
      </c>
      <c r="P45" s="6">
        <f t="shared" si="7"/>
        <v>0</v>
      </c>
      <c r="Q45" s="6">
        <f t="shared" si="7"/>
        <v>0</v>
      </c>
      <c r="R45" s="6">
        <f t="shared" si="7"/>
        <v>0</v>
      </c>
      <c r="S45" s="6">
        <f t="shared" si="7"/>
        <v>0</v>
      </c>
      <c r="T45" s="6">
        <f t="shared" si="7"/>
        <v>0</v>
      </c>
      <c r="U45" s="6">
        <f t="shared" si="7"/>
        <v>0</v>
      </c>
      <c r="V45" s="6">
        <f t="shared" si="7"/>
        <v>0</v>
      </c>
      <c r="W45" s="6">
        <f t="shared" si="7"/>
        <v>0</v>
      </c>
      <c r="X45" s="6">
        <f t="shared" si="7"/>
        <v>0</v>
      </c>
      <c r="Y45" s="6">
        <f t="shared" si="7"/>
        <v>0</v>
      </c>
      <c r="Z45" s="6">
        <f t="shared" si="7"/>
        <v>0</v>
      </c>
      <c r="AA45" s="6">
        <f t="shared" si="7"/>
        <v>0</v>
      </c>
      <c r="AB45" s="6">
        <f t="shared" si="7"/>
        <v>0</v>
      </c>
      <c r="AC45" s="6">
        <f t="shared" si="7"/>
        <v>0</v>
      </c>
      <c r="AD45" s="6">
        <f t="shared" si="10"/>
        <v>0</v>
      </c>
      <c r="AE45" s="6">
        <f t="shared" si="10"/>
        <v>0</v>
      </c>
      <c r="AF45" s="6">
        <f t="shared" si="10"/>
        <v>0</v>
      </c>
      <c r="AG45" s="6">
        <f t="shared" si="10"/>
        <v>0</v>
      </c>
      <c r="AH45" s="6">
        <f t="shared" si="11"/>
        <v>0</v>
      </c>
      <c r="AI45" s="6">
        <f t="shared" si="11"/>
        <v>0</v>
      </c>
      <c r="AJ45" s="5">
        <f t="shared" si="8"/>
        <v>0</v>
      </c>
      <c r="AK45" s="5">
        <f t="shared" si="8"/>
        <v>0</v>
      </c>
      <c r="AL45" s="5">
        <f t="shared" si="8"/>
        <v>0</v>
      </c>
      <c r="AM45" s="5">
        <f t="shared" si="8"/>
        <v>0</v>
      </c>
      <c r="AN45">
        <f t="shared" si="9"/>
        <v>0</v>
      </c>
      <c r="AO45">
        <f t="shared" si="9"/>
        <v>0</v>
      </c>
      <c r="AP45">
        <f t="shared" si="9"/>
        <v>0</v>
      </c>
      <c r="AQ45">
        <f t="shared" si="9"/>
        <v>0</v>
      </c>
    </row>
    <row r="46" spans="1:49" x14ac:dyDescent="0.25">
      <c r="A46">
        <v>1950</v>
      </c>
      <c r="B46" s="15"/>
      <c r="C46">
        <f t="shared" si="5"/>
        <v>0</v>
      </c>
      <c r="D46">
        <f t="shared" si="5"/>
        <v>0</v>
      </c>
      <c r="E46">
        <f t="shared" si="5"/>
        <v>0</v>
      </c>
      <c r="F46">
        <f t="shared" si="5"/>
        <v>0</v>
      </c>
      <c r="G46">
        <f t="shared" si="5"/>
        <v>0</v>
      </c>
      <c r="H46">
        <f t="shared" si="5"/>
        <v>0</v>
      </c>
      <c r="I46">
        <f t="shared" si="5"/>
        <v>0</v>
      </c>
      <c r="J46" s="5">
        <f t="shared" si="6"/>
        <v>0</v>
      </c>
      <c r="K46" s="5">
        <f t="shared" si="6"/>
        <v>0</v>
      </c>
      <c r="L46" s="5">
        <f t="shared" si="6"/>
        <v>0</v>
      </c>
      <c r="M46" s="5">
        <f t="shared" si="6"/>
        <v>0</v>
      </c>
      <c r="N46" s="6">
        <f>$AU$29</f>
        <v>0</v>
      </c>
      <c r="O46" s="6">
        <f t="shared" ref="O46:AI46" si="12">$AU$29</f>
        <v>0</v>
      </c>
      <c r="P46" s="6">
        <f t="shared" si="12"/>
        <v>0</v>
      </c>
      <c r="Q46" s="6">
        <f t="shared" si="12"/>
        <v>0</v>
      </c>
      <c r="R46" s="6">
        <f t="shared" si="12"/>
        <v>0</v>
      </c>
      <c r="S46" s="6">
        <f t="shared" si="12"/>
        <v>0</v>
      </c>
      <c r="T46" s="6">
        <f t="shared" si="12"/>
        <v>0</v>
      </c>
      <c r="U46" s="6">
        <f t="shared" si="12"/>
        <v>0</v>
      </c>
      <c r="V46" s="6">
        <f t="shared" si="12"/>
        <v>0</v>
      </c>
      <c r="W46" s="6">
        <f t="shared" si="12"/>
        <v>0</v>
      </c>
      <c r="X46" s="6">
        <f t="shared" si="12"/>
        <v>0</v>
      </c>
      <c r="Y46" s="6">
        <f t="shared" si="12"/>
        <v>0</v>
      </c>
      <c r="Z46" s="6">
        <f t="shared" si="12"/>
        <v>0</v>
      </c>
      <c r="AA46" s="6">
        <f t="shared" si="12"/>
        <v>0</v>
      </c>
      <c r="AB46" s="6">
        <f t="shared" si="12"/>
        <v>0</v>
      </c>
      <c r="AC46" s="6">
        <f t="shared" si="12"/>
        <v>0</v>
      </c>
      <c r="AD46" s="6">
        <f t="shared" si="12"/>
        <v>0</v>
      </c>
      <c r="AE46" s="6">
        <f t="shared" si="12"/>
        <v>0</v>
      </c>
      <c r="AF46" s="6">
        <f t="shared" si="12"/>
        <v>0</v>
      </c>
      <c r="AG46" s="6">
        <f t="shared" si="12"/>
        <v>0</v>
      </c>
      <c r="AH46" s="6">
        <f t="shared" si="12"/>
        <v>0</v>
      </c>
      <c r="AI46" s="6">
        <f t="shared" si="12"/>
        <v>0</v>
      </c>
      <c r="AJ46" s="5">
        <f t="shared" si="8"/>
        <v>0</v>
      </c>
      <c r="AK46" s="5">
        <f t="shared" si="8"/>
        <v>0</v>
      </c>
      <c r="AL46" s="5">
        <f t="shared" si="8"/>
        <v>0</v>
      </c>
      <c r="AM46" s="5">
        <f t="shared" si="8"/>
        <v>0</v>
      </c>
      <c r="AN46">
        <f t="shared" si="9"/>
        <v>0</v>
      </c>
      <c r="AO46">
        <f t="shared" si="9"/>
        <v>0</v>
      </c>
      <c r="AP46">
        <f t="shared" si="9"/>
        <v>0</v>
      </c>
      <c r="AQ46">
        <f t="shared" si="9"/>
        <v>0</v>
      </c>
    </row>
    <row r="48" spans="1:49" x14ac:dyDescent="0.25">
      <c r="AJ48" s="5"/>
      <c r="AT48" s="16"/>
    </row>
    <row r="49" spans="1:50" ht="15" customHeight="1" x14ac:dyDescent="0.25">
      <c r="A49" s="11" t="s">
        <v>15</v>
      </c>
    </row>
    <row r="50" spans="1:50" x14ac:dyDescent="0.25">
      <c r="A50" s="10" t="s">
        <v>107</v>
      </c>
      <c r="B50">
        <v>0</v>
      </c>
      <c r="C50" s="18">
        <v>50</v>
      </c>
      <c r="D50" s="18">
        <v>150</v>
      </c>
      <c r="E50" s="18">
        <v>250</v>
      </c>
      <c r="F50" s="18">
        <v>350</v>
      </c>
      <c r="G50" s="18">
        <v>450</v>
      </c>
      <c r="H50" s="18">
        <v>550</v>
      </c>
      <c r="I50" s="18">
        <v>650</v>
      </c>
      <c r="J50" s="18">
        <v>750</v>
      </c>
      <c r="K50" s="18">
        <v>850</v>
      </c>
      <c r="L50" s="18">
        <v>950</v>
      </c>
      <c r="M50" s="18">
        <v>1050</v>
      </c>
      <c r="N50" s="18">
        <v>1150</v>
      </c>
      <c r="O50" s="18">
        <v>1250</v>
      </c>
      <c r="P50" s="18">
        <v>1350</v>
      </c>
      <c r="Q50" s="18">
        <v>1450</v>
      </c>
      <c r="R50" s="18">
        <v>1550</v>
      </c>
      <c r="S50" s="18">
        <v>1650</v>
      </c>
      <c r="T50" s="18">
        <v>1750</v>
      </c>
      <c r="U50" s="18">
        <v>1850</v>
      </c>
      <c r="V50" s="18">
        <v>1950</v>
      </c>
      <c r="W50" s="18">
        <v>2050</v>
      </c>
      <c r="X50" s="18">
        <v>2150</v>
      </c>
      <c r="Y50" s="18">
        <v>2250</v>
      </c>
      <c r="Z50" s="18">
        <v>2350</v>
      </c>
      <c r="AA50" s="18">
        <v>2450</v>
      </c>
      <c r="AB50" s="18">
        <v>2550</v>
      </c>
      <c r="AC50" s="18">
        <v>2650</v>
      </c>
      <c r="AD50" s="18">
        <v>2750</v>
      </c>
      <c r="AE50" s="18">
        <v>2850</v>
      </c>
      <c r="AF50" s="18">
        <v>2950</v>
      </c>
      <c r="AG50" s="18">
        <v>3050</v>
      </c>
      <c r="AH50" s="18">
        <v>3150</v>
      </c>
      <c r="AI50" s="18">
        <v>3250</v>
      </c>
      <c r="AJ50" s="18">
        <v>3350</v>
      </c>
      <c r="AK50" s="18">
        <v>3450</v>
      </c>
      <c r="AL50" s="18">
        <v>3550</v>
      </c>
      <c r="AM50" s="18">
        <v>3650</v>
      </c>
      <c r="AN50" s="18">
        <v>3750</v>
      </c>
      <c r="AO50" s="18">
        <v>3850</v>
      </c>
      <c r="AP50" s="18">
        <v>3950</v>
      </c>
      <c r="AQ50" s="18">
        <v>4050</v>
      </c>
      <c r="AR50" s="16">
        <v>4100</v>
      </c>
      <c r="AV50" s="13"/>
      <c r="AW50" s="13"/>
      <c r="AX50" s="13"/>
    </row>
    <row r="51" spans="1:50" x14ac:dyDescent="0.25">
      <c r="A51">
        <v>50</v>
      </c>
      <c r="B51" s="1"/>
      <c r="C51" t="e">
        <f ca="1">(B51+C52+D51)/3+C27/(3*C4)</f>
        <v>#DIV/0!</v>
      </c>
      <c r="D51" t="e">
        <f ca="1">(C51+D52+E51)/3+D27/(3*D4)</f>
        <v>#DIV/0!</v>
      </c>
      <c r="E51" t="e">
        <f t="shared" ref="E51:AO51" ca="1" si="13">(D51+E52+F51)/3+E27/(3*E4)</f>
        <v>#DIV/0!</v>
      </c>
      <c r="F51" t="e">
        <f t="shared" ca="1" si="13"/>
        <v>#DIV/0!</v>
      </c>
      <c r="G51" t="e">
        <f t="shared" ca="1" si="13"/>
        <v>#DIV/0!</v>
      </c>
      <c r="H51" t="e">
        <f t="shared" ca="1" si="13"/>
        <v>#DIV/0!</v>
      </c>
      <c r="I51" t="e">
        <f t="shared" ca="1" si="13"/>
        <v>#DIV/0!</v>
      </c>
      <c r="J51" s="5" t="e">
        <f t="shared" ca="1" si="13"/>
        <v>#DIV/0!</v>
      </c>
      <c r="K51" s="5" t="e">
        <f t="shared" ca="1" si="13"/>
        <v>#DIV/0!</v>
      </c>
      <c r="L51" s="5" t="e">
        <f t="shared" ca="1" si="13"/>
        <v>#DIV/0!</v>
      </c>
      <c r="M51" s="5" t="e">
        <f t="shared" ca="1" si="13"/>
        <v>#DIV/0!</v>
      </c>
      <c r="N51" s="6" t="e">
        <f t="shared" ca="1" si="13"/>
        <v>#DIV/0!</v>
      </c>
      <c r="O51" s="6" t="e">
        <f t="shared" ca="1" si="13"/>
        <v>#DIV/0!</v>
      </c>
      <c r="P51" s="6" t="e">
        <f t="shared" ca="1" si="13"/>
        <v>#DIV/0!</v>
      </c>
      <c r="Q51" s="6" t="e">
        <f t="shared" ca="1" si="13"/>
        <v>#DIV/0!</v>
      </c>
      <c r="R51" s="6" t="e">
        <f t="shared" ca="1" si="13"/>
        <v>#DIV/0!</v>
      </c>
      <c r="S51" s="6" t="e">
        <f t="shared" ca="1" si="13"/>
        <v>#DIV/0!</v>
      </c>
      <c r="T51" s="6" t="e">
        <f t="shared" ca="1" si="13"/>
        <v>#DIV/0!</v>
      </c>
      <c r="U51" s="6" t="e">
        <f t="shared" ca="1" si="13"/>
        <v>#DIV/0!</v>
      </c>
      <c r="V51" s="6" t="e">
        <f t="shared" ca="1" si="13"/>
        <v>#DIV/0!</v>
      </c>
      <c r="W51" s="6" t="e">
        <f t="shared" ca="1" si="13"/>
        <v>#DIV/0!</v>
      </c>
      <c r="X51" s="6" t="e">
        <f t="shared" ca="1" si="13"/>
        <v>#DIV/0!</v>
      </c>
      <c r="Y51" s="6" t="e">
        <f t="shared" ca="1" si="13"/>
        <v>#DIV/0!</v>
      </c>
      <c r="Z51" s="6" t="e">
        <f t="shared" ca="1" si="13"/>
        <v>#DIV/0!</v>
      </c>
      <c r="AA51" s="6" t="e">
        <f t="shared" ca="1" si="13"/>
        <v>#DIV/0!</v>
      </c>
      <c r="AB51" s="6" t="e">
        <f t="shared" ca="1" si="13"/>
        <v>#DIV/0!</v>
      </c>
      <c r="AC51" s="6" t="e">
        <f t="shared" ca="1" si="13"/>
        <v>#DIV/0!</v>
      </c>
      <c r="AD51" s="6" t="e">
        <f t="shared" ca="1" si="13"/>
        <v>#DIV/0!</v>
      </c>
      <c r="AE51" s="6" t="e">
        <f t="shared" ca="1" si="13"/>
        <v>#DIV/0!</v>
      </c>
      <c r="AF51" s="6" t="e">
        <f t="shared" ca="1" si="13"/>
        <v>#DIV/0!</v>
      </c>
      <c r="AG51" s="6" t="e">
        <f t="shared" ca="1" si="13"/>
        <v>#DIV/0!</v>
      </c>
      <c r="AH51" s="6" t="e">
        <f t="shared" ca="1" si="13"/>
        <v>#DIV/0!</v>
      </c>
      <c r="AI51" s="6" t="e">
        <f t="shared" ca="1" si="13"/>
        <v>#DIV/0!</v>
      </c>
      <c r="AJ51" s="5" t="e">
        <f t="shared" ca="1" si="13"/>
        <v>#DIV/0!</v>
      </c>
      <c r="AK51" s="5" t="e">
        <f t="shared" ca="1" si="13"/>
        <v>#DIV/0!</v>
      </c>
      <c r="AL51" s="5" t="e">
        <f t="shared" ca="1" si="13"/>
        <v>#DIV/0!</v>
      </c>
      <c r="AM51" s="5" t="e">
        <f t="shared" ca="1" si="13"/>
        <v>#DIV/0!</v>
      </c>
      <c r="AN51" t="e">
        <f t="shared" ca="1" si="13"/>
        <v>#DIV/0!</v>
      </c>
      <c r="AO51" t="e">
        <f t="shared" ca="1" si="13"/>
        <v>#DIV/0!</v>
      </c>
      <c r="AP51" t="e">
        <f ca="1">(AO51+AP52+AQ51)/3+AP27/(3*AP4)</f>
        <v>#DIV/0!</v>
      </c>
      <c r="AQ51" t="e">
        <f ca="1">(AP51+AQ52)/2+AQ27/(2*AQ4)</f>
        <v>#DIV/0!</v>
      </c>
      <c r="AR51" s="1"/>
    </row>
    <row r="52" spans="1:50" x14ac:dyDescent="0.25">
      <c r="A52">
        <v>150</v>
      </c>
      <c r="B52" s="1"/>
      <c r="C52" t="e">
        <f ca="1">(B52+C53+D52+C51)/4+C28/(4*C5)</f>
        <v>#DIV/0!</v>
      </c>
      <c r="D52" t="e">
        <f t="shared" ref="D52:AO52" ca="1" si="14">(C52+D53+E52+D51)/4+D28/(4*D5)</f>
        <v>#DIV/0!</v>
      </c>
      <c r="E52" t="e">
        <f t="shared" ca="1" si="14"/>
        <v>#DIV/0!</v>
      </c>
      <c r="F52" t="e">
        <f t="shared" ca="1" si="14"/>
        <v>#DIV/0!</v>
      </c>
      <c r="G52" t="e">
        <f ca="1">(F52+G53+H52+G51)/4+G28/(4*G5)</f>
        <v>#DIV/0!</v>
      </c>
      <c r="H52" t="e">
        <f t="shared" ca="1" si="14"/>
        <v>#DIV/0!</v>
      </c>
      <c r="I52" t="e">
        <f t="shared" ca="1" si="14"/>
        <v>#DIV/0!</v>
      </c>
      <c r="J52" s="5" t="e">
        <f t="shared" ca="1" si="14"/>
        <v>#DIV/0!</v>
      </c>
      <c r="K52" s="5" t="e">
        <f t="shared" ca="1" si="14"/>
        <v>#DIV/0!</v>
      </c>
      <c r="L52" s="5" t="e">
        <f t="shared" ca="1" si="14"/>
        <v>#DIV/0!</v>
      </c>
      <c r="M52" s="5" t="e">
        <f t="shared" ca="1" si="14"/>
        <v>#DIV/0!</v>
      </c>
      <c r="N52" s="6" t="e">
        <f t="shared" ca="1" si="14"/>
        <v>#DIV/0!</v>
      </c>
      <c r="O52" s="6" t="e">
        <f t="shared" ca="1" si="14"/>
        <v>#DIV/0!</v>
      </c>
      <c r="P52" s="6" t="e">
        <f t="shared" ca="1" si="14"/>
        <v>#DIV/0!</v>
      </c>
      <c r="Q52" s="6" t="e">
        <f t="shared" ca="1" si="14"/>
        <v>#DIV/0!</v>
      </c>
      <c r="R52" s="6" t="e">
        <f t="shared" ca="1" si="14"/>
        <v>#DIV/0!</v>
      </c>
      <c r="S52" s="6" t="e">
        <f t="shared" ca="1" si="14"/>
        <v>#DIV/0!</v>
      </c>
      <c r="T52" s="6" t="e">
        <f t="shared" ca="1" si="14"/>
        <v>#DIV/0!</v>
      </c>
      <c r="U52" s="6" t="e">
        <f t="shared" ca="1" si="14"/>
        <v>#DIV/0!</v>
      </c>
      <c r="V52" s="6" t="e">
        <f t="shared" ca="1" si="14"/>
        <v>#DIV/0!</v>
      </c>
      <c r="W52" s="6" t="e">
        <f t="shared" ca="1" si="14"/>
        <v>#DIV/0!</v>
      </c>
      <c r="X52" s="6" t="e">
        <f t="shared" ca="1" si="14"/>
        <v>#DIV/0!</v>
      </c>
      <c r="Y52" s="6" t="e">
        <f t="shared" ca="1" si="14"/>
        <v>#DIV/0!</v>
      </c>
      <c r="Z52" s="6" t="e">
        <f t="shared" ca="1" si="14"/>
        <v>#DIV/0!</v>
      </c>
      <c r="AA52" s="6" t="e">
        <f t="shared" ca="1" si="14"/>
        <v>#DIV/0!</v>
      </c>
      <c r="AB52" s="6" t="e">
        <f t="shared" ca="1" si="14"/>
        <v>#DIV/0!</v>
      </c>
      <c r="AC52" s="6" t="e">
        <f t="shared" ca="1" si="14"/>
        <v>#DIV/0!</v>
      </c>
      <c r="AD52" s="6" t="e">
        <f t="shared" ca="1" si="14"/>
        <v>#DIV/0!</v>
      </c>
      <c r="AE52" s="6" t="e">
        <f t="shared" ca="1" si="14"/>
        <v>#DIV/0!</v>
      </c>
      <c r="AF52" s="6" t="e">
        <f t="shared" ca="1" si="14"/>
        <v>#DIV/0!</v>
      </c>
      <c r="AG52" s="6" t="e">
        <f t="shared" ca="1" si="14"/>
        <v>#DIV/0!</v>
      </c>
      <c r="AH52" s="6" t="e">
        <f t="shared" ca="1" si="14"/>
        <v>#DIV/0!</v>
      </c>
      <c r="AI52" s="6" t="e">
        <f t="shared" ca="1" si="14"/>
        <v>#DIV/0!</v>
      </c>
      <c r="AJ52" s="5" t="e">
        <f t="shared" ca="1" si="14"/>
        <v>#DIV/0!</v>
      </c>
      <c r="AK52" s="5" t="e">
        <f t="shared" ca="1" si="14"/>
        <v>#DIV/0!</v>
      </c>
      <c r="AL52" s="5" t="e">
        <f t="shared" ca="1" si="14"/>
        <v>#DIV/0!</v>
      </c>
      <c r="AM52" s="5" t="e">
        <f t="shared" ca="1" si="14"/>
        <v>#DIV/0!</v>
      </c>
      <c r="AN52" t="e">
        <f t="shared" ca="1" si="14"/>
        <v>#DIV/0!</v>
      </c>
      <c r="AO52" t="e">
        <f t="shared" ca="1" si="14"/>
        <v>#DIV/0!</v>
      </c>
      <c r="AP52" t="e">
        <f ca="1">(AO52+AP53+AQ52+AP51)/4+AP28/(4*AP5)</f>
        <v>#DIV/0!</v>
      </c>
      <c r="AQ52" t="e">
        <f ca="1">(AP52+AQ53+AR52+AQ51)/4+AQ28/(4*AQ5)</f>
        <v>#DIV/0!</v>
      </c>
      <c r="AR52" s="1"/>
    </row>
    <row r="53" spans="1:50" x14ac:dyDescent="0.25">
      <c r="A53">
        <v>250</v>
      </c>
      <c r="B53" s="1"/>
      <c r="C53" t="e">
        <f t="shared" ref="C53:C69" ca="1" si="15">(B53+C54+D53+C52)/4+C29/(4*C6)</f>
        <v>#DIV/0!</v>
      </c>
      <c r="D53" t="e">
        <f t="shared" ref="D53:D69" ca="1" si="16">(C53+D54+E53+D52)/4+D29/(4*D6)</f>
        <v>#DIV/0!</v>
      </c>
      <c r="E53" t="e">
        <f t="shared" ref="E53:E69" ca="1" si="17">(D53+E54+F53+E52)/4+E29/(4*E6)</f>
        <v>#DIV/0!</v>
      </c>
      <c r="F53" t="e">
        <f t="shared" ref="F53:F69" ca="1" si="18">(E53+F54+G53+F52)/4+F29/(4*F6)</f>
        <v>#DIV/0!</v>
      </c>
      <c r="G53" t="e">
        <f t="shared" ref="G53:G69" ca="1" si="19">(F53+G54+H53+G52)/4+G29/(4*G6)</f>
        <v>#DIV/0!</v>
      </c>
      <c r="H53" t="e">
        <f t="shared" ref="H53:H69" ca="1" si="20">(G53+H54+I53+H52)/4+H29/(4*H6)</f>
        <v>#DIV/0!</v>
      </c>
      <c r="I53" t="e">
        <f t="shared" ref="I53:I69" ca="1" si="21">(H53+I54+J53+I52)/4+I29/(4*I6)</f>
        <v>#DIV/0!</v>
      </c>
      <c r="J53" s="5" t="e">
        <f t="shared" ref="J53:J69" ca="1" si="22">(I53+J54+K53+J52)/4+J29/(4*J6)</f>
        <v>#DIV/0!</v>
      </c>
      <c r="K53" s="5" t="e">
        <f t="shared" ref="K53:K69" ca="1" si="23">(J53+K54+L53+K52)/4+K29/(4*K6)</f>
        <v>#DIV/0!</v>
      </c>
      <c r="L53" s="5" t="e">
        <f t="shared" ref="L53:L69" ca="1" si="24">(K53+L54+M53+L52)/4+L29/(4*L6)</f>
        <v>#DIV/0!</v>
      </c>
      <c r="M53" s="5" t="e">
        <f t="shared" ref="M53:M69" ca="1" si="25">(L53+M54+N53+M52)/4+M29/(4*M6)</f>
        <v>#DIV/0!</v>
      </c>
      <c r="N53" s="6" t="e">
        <f t="shared" ref="N53:N69" ca="1" si="26">(M53+N54+O53+N52)/4+N29/(4*N6)</f>
        <v>#DIV/0!</v>
      </c>
      <c r="O53" s="6" t="e">
        <f t="shared" ref="O53:O69" ca="1" si="27">(N53+O54+P53+O52)/4+O29/(4*O6)</f>
        <v>#DIV/0!</v>
      </c>
      <c r="P53" s="6" t="e">
        <f t="shared" ref="P53:P69" ca="1" si="28">(O53+P54+Q53+P52)/4+P29/(4*P6)</f>
        <v>#DIV/0!</v>
      </c>
      <c r="Q53" s="6" t="e">
        <f t="shared" ref="Q53:Q67" ca="1" si="29">(P53+Q54+R53+Q52)/4+Q29/(4*Q6)</f>
        <v>#DIV/0!</v>
      </c>
      <c r="R53" s="6" t="e">
        <f t="shared" ref="R53:R69" ca="1" si="30">(Q53+R54+S53+R52)/4+R29/(4*R6)</f>
        <v>#DIV/0!</v>
      </c>
      <c r="S53" s="6" t="e">
        <f t="shared" ref="S53:S69" ca="1" si="31">(R53+S54+T53+S52)/4+S29/(4*S6)</f>
        <v>#DIV/0!</v>
      </c>
      <c r="T53" s="6" t="e">
        <f t="shared" ref="T53:T69" ca="1" si="32">(S53+T54+U53+T52)/4+T29/(4*T6)</f>
        <v>#DIV/0!</v>
      </c>
      <c r="U53" s="6" t="e">
        <f t="shared" ref="U53:U69" ca="1" si="33">(T53+U54+V53+U52)/4+U29/(4*U6)</f>
        <v>#DIV/0!</v>
      </c>
      <c r="V53" s="6" t="e">
        <f t="shared" ref="V53:V69" ca="1" si="34">(U53+V54+W53+V52)/4+V29/(4*V6)</f>
        <v>#DIV/0!</v>
      </c>
      <c r="W53" s="6" t="e">
        <f t="shared" ref="W53:W69" ca="1" si="35">(V53+W54+X53+W52)/4+W29/(4*W6)</f>
        <v>#DIV/0!</v>
      </c>
      <c r="X53" s="6" t="e">
        <f t="shared" ref="X53:X69" ca="1" si="36">(W53+X54+Y53+X52)/4+X29/(4*X6)</f>
        <v>#DIV/0!</v>
      </c>
      <c r="Y53" s="6" t="e">
        <f t="shared" ref="Y53:Y69" ca="1" si="37">(X53+Y54+Z53+Y52)/4+Y29/(4*Y6)</f>
        <v>#DIV/0!</v>
      </c>
      <c r="Z53" s="6" t="e">
        <f t="shared" ref="Z53:Z69" ca="1" si="38">(Y53+Z54+AA53+Z52)/4+Z29/(4*Z6)</f>
        <v>#DIV/0!</v>
      </c>
      <c r="AA53" s="6" t="e">
        <f t="shared" ref="AA53:AA69" ca="1" si="39">(Z53+AA54+AB53+AA52)/4+AA29/(4*AA6)</f>
        <v>#DIV/0!</v>
      </c>
      <c r="AB53" s="6" t="e">
        <f t="shared" ref="AB53:AB69" ca="1" si="40">(AA53+AB54+AC53+AB52)/4+AB29/(4*AB6)</f>
        <v>#DIV/0!</v>
      </c>
      <c r="AC53" s="6" t="e">
        <f t="shared" ref="AC53:AC69" ca="1" si="41">(AB53+AC54+AD53+AC52)/4+AC29/(4*AC6)</f>
        <v>#DIV/0!</v>
      </c>
      <c r="AD53" s="6" t="e">
        <f t="shared" ref="AD53:AD69" ca="1" si="42">(AC53+AD54+AE53+AD52)/4+AD29/(4*AD6)</f>
        <v>#DIV/0!</v>
      </c>
      <c r="AE53" s="6" t="e">
        <f t="shared" ref="AE53:AE69" ca="1" si="43">(AD53+AE54+AF53+AE52)/4+AE29/(4*AE6)</f>
        <v>#DIV/0!</v>
      </c>
      <c r="AF53" s="17" t="e">
        <f t="shared" ref="AF53:AF69" ca="1" si="44">(AE53+AF54+AG53+AF52)/4+AF29/(4*AF6)</f>
        <v>#DIV/0!</v>
      </c>
      <c r="AG53" s="6" t="e">
        <f t="shared" ref="AG53:AG69" ca="1" si="45">(AF53+AG54+AH53+AG52)/4+AG29/(4*AG6)</f>
        <v>#DIV/0!</v>
      </c>
      <c r="AH53" s="6" t="e">
        <f t="shared" ref="AH53:AH69" ca="1" si="46">(AG53+AH54+AI53+AH52)/4+AH29/(4*AH6)</f>
        <v>#DIV/0!</v>
      </c>
      <c r="AI53" s="6" t="e">
        <f t="shared" ref="AI53:AI69" ca="1" si="47">(AH53+AI54+AJ53+AI52)/4+AI29/(4*AI6)</f>
        <v>#DIV/0!</v>
      </c>
      <c r="AJ53" s="5" t="e">
        <f t="shared" ref="AJ53:AJ69" ca="1" si="48">(AI53+AJ54+AK53+AJ52)/4+AJ29/(4*AJ6)</f>
        <v>#DIV/0!</v>
      </c>
      <c r="AK53" s="5" t="e">
        <f t="shared" ref="AK53:AK69" ca="1" si="49">(AJ53+AK54+AL53+AK52)/4+AK29/(4*AK6)</f>
        <v>#DIV/0!</v>
      </c>
      <c r="AL53" s="5" t="e">
        <f t="shared" ref="AL53:AL69" ca="1" si="50">(AK53+AL54+AM53+AL52)/4+AL29/(4*AL6)</f>
        <v>#DIV/0!</v>
      </c>
      <c r="AM53" s="5" t="e">
        <f t="shared" ref="AM53:AM69" ca="1" si="51">(AL53+AM54+AN53+AM52)/4+AM29/(4*AM6)</f>
        <v>#DIV/0!</v>
      </c>
      <c r="AN53" t="e">
        <f t="shared" ref="AN53:AN69" ca="1" si="52">(AM53+AN54+AO53+AN52)/4+AN29/(4*AN6)</f>
        <v>#DIV/0!</v>
      </c>
      <c r="AO53" t="e">
        <f t="shared" ref="AO53:AO69" ca="1" si="53">(AN53+AO54+AP53+AO52)/4+AO29/(4*AO6)</f>
        <v>#DIV/0!</v>
      </c>
      <c r="AP53" t="e">
        <f t="shared" ref="AP53:AQ68" ca="1" si="54">(AO53+AP54+AQ53+AP52)/4+AP29/(4*AP6)</f>
        <v>#DIV/0!</v>
      </c>
      <c r="AQ53" t="e">
        <f t="shared" ca="1" si="54"/>
        <v>#DIV/0!</v>
      </c>
      <c r="AR53" s="1"/>
      <c r="AV53" s="13"/>
      <c r="AX53" s="13"/>
    </row>
    <row r="54" spans="1:50" x14ac:dyDescent="0.25">
      <c r="A54">
        <v>350</v>
      </c>
      <c r="B54" s="1"/>
      <c r="C54" t="e">
        <f t="shared" ca="1" si="15"/>
        <v>#DIV/0!</v>
      </c>
      <c r="D54" t="e">
        <f t="shared" ca="1" si="16"/>
        <v>#DIV/0!</v>
      </c>
      <c r="E54" t="e">
        <f t="shared" ca="1" si="17"/>
        <v>#DIV/0!</v>
      </c>
      <c r="F54" t="e">
        <f t="shared" ca="1" si="18"/>
        <v>#DIV/0!</v>
      </c>
      <c r="G54" t="e">
        <f t="shared" ca="1" si="19"/>
        <v>#DIV/0!</v>
      </c>
      <c r="H54" t="e">
        <f t="shared" ca="1" si="20"/>
        <v>#DIV/0!</v>
      </c>
      <c r="I54" t="e">
        <f t="shared" ca="1" si="21"/>
        <v>#DIV/0!</v>
      </c>
      <c r="J54" s="5" t="e">
        <f ca="1">(I54+J55+K54+J53)/4+J30/(4*J7)</f>
        <v>#DIV/0!</v>
      </c>
      <c r="K54" s="5" t="e">
        <f t="shared" ca="1" si="23"/>
        <v>#DIV/0!</v>
      </c>
      <c r="L54" s="5" t="e">
        <f t="shared" ca="1" si="24"/>
        <v>#DIV/0!</v>
      </c>
      <c r="M54" s="5" t="e">
        <f t="shared" ca="1" si="25"/>
        <v>#DIV/0!</v>
      </c>
      <c r="N54" s="6" t="e">
        <f t="shared" ca="1" si="26"/>
        <v>#DIV/0!</v>
      </c>
      <c r="O54" s="6" t="e">
        <f t="shared" ca="1" si="27"/>
        <v>#DIV/0!</v>
      </c>
      <c r="P54" s="6" t="e">
        <f t="shared" ca="1" si="28"/>
        <v>#DIV/0!</v>
      </c>
      <c r="Q54" s="6" t="e">
        <f t="shared" ca="1" si="29"/>
        <v>#DIV/0!</v>
      </c>
      <c r="R54" s="6" t="e">
        <f t="shared" ca="1" si="30"/>
        <v>#DIV/0!</v>
      </c>
      <c r="S54" s="6" t="e">
        <f t="shared" ca="1" si="31"/>
        <v>#DIV/0!</v>
      </c>
      <c r="T54" s="6" t="e">
        <f t="shared" ca="1" si="32"/>
        <v>#DIV/0!</v>
      </c>
      <c r="U54" s="6" t="e">
        <f t="shared" ca="1" si="33"/>
        <v>#DIV/0!</v>
      </c>
      <c r="V54" s="6" t="e">
        <f t="shared" ca="1" si="34"/>
        <v>#DIV/0!</v>
      </c>
      <c r="W54" s="6" t="e">
        <f t="shared" ca="1" si="35"/>
        <v>#DIV/0!</v>
      </c>
      <c r="X54" s="6" t="e">
        <f t="shared" ca="1" si="36"/>
        <v>#DIV/0!</v>
      </c>
      <c r="Y54" s="6" t="e">
        <f t="shared" ca="1" si="37"/>
        <v>#DIV/0!</v>
      </c>
      <c r="Z54" s="6" t="e">
        <f t="shared" ca="1" si="38"/>
        <v>#DIV/0!</v>
      </c>
      <c r="AA54" s="6" t="e">
        <f t="shared" ca="1" si="39"/>
        <v>#DIV/0!</v>
      </c>
      <c r="AB54" s="6" t="e">
        <f t="shared" ca="1" si="40"/>
        <v>#DIV/0!</v>
      </c>
      <c r="AC54" s="6" t="e">
        <f t="shared" ca="1" si="41"/>
        <v>#DIV/0!</v>
      </c>
      <c r="AD54" s="6" t="e">
        <f t="shared" ca="1" si="42"/>
        <v>#DIV/0!</v>
      </c>
      <c r="AE54" s="6" t="e">
        <f t="shared" ca="1" si="43"/>
        <v>#DIV/0!</v>
      </c>
      <c r="AF54" s="6" t="e">
        <f t="shared" ca="1" si="44"/>
        <v>#DIV/0!</v>
      </c>
      <c r="AG54" s="6" t="e">
        <f t="shared" ca="1" si="45"/>
        <v>#DIV/0!</v>
      </c>
      <c r="AH54" s="6" t="e">
        <f t="shared" ca="1" si="46"/>
        <v>#DIV/0!</v>
      </c>
      <c r="AI54" s="6" t="e">
        <f t="shared" ca="1" si="47"/>
        <v>#DIV/0!</v>
      </c>
      <c r="AJ54" s="5" t="e">
        <f t="shared" ca="1" si="48"/>
        <v>#DIV/0!</v>
      </c>
      <c r="AK54" s="5" t="e">
        <f t="shared" ca="1" si="49"/>
        <v>#DIV/0!</v>
      </c>
      <c r="AL54" s="5" t="e">
        <f t="shared" ca="1" si="50"/>
        <v>#DIV/0!</v>
      </c>
      <c r="AM54" s="5" t="e">
        <f t="shared" ca="1" si="51"/>
        <v>#DIV/0!</v>
      </c>
      <c r="AN54" t="e">
        <f t="shared" ca="1" si="52"/>
        <v>#DIV/0!</v>
      </c>
      <c r="AO54" t="e">
        <f t="shared" ca="1" si="53"/>
        <v>#DIV/0!</v>
      </c>
      <c r="AP54" t="e">
        <f t="shared" ca="1" si="54"/>
        <v>#DIV/0!</v>
      </c>
      <c r="AQ54" t="e">
        <f t="shared" ref="AQ54:AQ69" ca="1" si="55">(AP54+AQ55+AR54+AQ53)/4+AQ30/(4*AQ7)</f>
        <v>#DIV/0!</v>
      </c>
      <c r="AR54" s="1"/>
      <c r="AU54" s="12"/>
      <c r="AV54" s="13"/>
      <c r="AX54" s="13"/>
    </row>
    <row r="55" spans="1:50" x14ac:dyDescent="0.25">
      <c r="A55">
        <v>450</v>
      </c>
      <c r="B55" s="1"/>
      <c r="C55" t="e">
        <f t="shared" ca="1" si="15"/>
        <v>#DIV/0!</v>
      </c>
      <c r="D55" t="e">
        <f t="shared" ca="1" si="16"/>
        <v>#DIV/0!</v>
      </c>
      <c r="E55" t="e">
        <f t="shared" ca="1" si="17"/>
        <v>#DIV/0!</v>
      </c>
      <c r="F55" t="e">
        <f ca="1">(E55+F56+G55+F54)/4+F31/(4*F8)</f>
        <v>#DIV/0!</v>
      </c>
      <c r="G55" t="e">
        <f t="shared" ca="1" si="19"/>
        <v>#DIV/0!</v>
      </c>
      <c r="H55" t="e">
        <f t="shared" ca="1" si="20"/>
        <v>#DIV/0!</v>
      </c>
      <c r="I55" t="e">
        <f t="shared" ca="1" si="21"/>
        <v>#DIV/0!</v>
      </c>
      <c r="J55" s="5" t="e">
        <f t="shared" ca="1" si="22"/>
        <v>#DIV/0!</v>
      </c>
      <c r="K55" s="5" t="e">
        <f t="shared" ca="1" si="23"/>
        <v>#DIV/0!</v>
      </c>
      <c r="L55" s="5" t="e">
        <f t="shared" ca="1" si="24"/>
        <v>#DIV/0!</v>
      </c>
      <c r="M55" s="5" t="e">
        <f t="shared" ca="1" si="25"/>
        <v>#DIV/0!</v>
      </c>
      <c r="N55" s="6" t="e">
        <f t="shared" ca="1" si="26"/>
        <v>#DIV/0!</v>
      </c>
      <c r="O55" s="6" t="e">
        <f t="shared" ca="1" si="27"/>
        <v>#DIV/0!</v>
      </c>
      <c r="P55" s="6" t="e">
        <f t="shared" ca="1" si="28"/>
        <v>#DIV/0!</v>
      </c>
      <c r="Q55" s="6" t="e">
        <f t="shared" ca="1" si="29"/>
        <v>#DIV/0!</v>
      </c>
      <c r="R55" s="6" t="e">
        <f t="shared" ca="1" si="30"/>
        <v>#DIV/0!</v>
      </c>
      <c r="S55" s="6" t="e">
        <f t="shared" ca="1" si="31"/>
        <v>#DIV/0!</v>
      </c>
      <c r="T55" s="6" t="e">
        <f t="shared" ca="1" si="32"/>
        <v>#DIV/0!</v>
      </c>
      <c r="U55" s="6" t="e">
        <f t="shared" ca="1" si="33"/>
        <v>#DIV/0!</v>
      </c>
      <c r="V55" s="6" t="e">
        <f t="shared" ca="1" si="34"/>
        <v>#DIV/0!</v>
      </c>
      <c r="W55" s="6" t="e">
        <f t="shared" ca="1" si="35"/>
        <v>#DIV/0!</v>
      </c>
      <c r="X55" s="6" t="e">
        <f t="shared" ca="1" si="36"/>
        <v>#DIV/0!</v>
      </c>
      <c r="Y55" s="6" t="e">
        <f t="shared" ca="1" si="37"/>
        <v>#DIV/0!</v>
      </c>
      <c r="Z55" s="6" t="e">
        <f t="shared" ca="1" si="38"/>
        <v>#DIV/0!</v>
      </c>
      <c r="AA55" s="6" t="e">
        <f t="shared" ca="1" si="39"/>
        <v>#DIV/0!</v>
      </c>
      <c r="AB55" s="6" t="e">
        <f t="shared" ca="1" si="40"/>
        <v>#DIV/0!</v>
      </c>
      <c r="AC55" s="6" t="e">
        <f t="shared" ca="1" si="41"/>
        <v>#DIV/0!</v>
      </c>
      <c r="AD55" s="6" t="e">
        <f t="shared" ca="1" si="42"/>
        <v>#DIV/0!</v>
      </c>
      <c r="AE55" s="6" t="e">
        <f t="shared" ca="1" si="43"/>
        <v>#DIV/0!</v>
      </c>
      <c r="AF55" s="6" t="e">
        <f t="shared" ca="1" si="44"/>
        <v>#DIV/0!</v>
      </c>
      <c r="AG55" s="6" t="e">
        <f t="shared" ca="1" si="45"/>
        <v>#DIV/0!</v>
      </c>
      <c r="AH55" s="6" t="e">
        <f t="shared" ca="1" si="46"/>
        <v>#DIV/0!</v>
      </c>
      <c r="AI55" s="6" t="e">
        <f t="shared" ca="1" si="47"/>
        <v>#DIV/0!</v>
      </c>
      <c r="AJ55" s="5" t="e">
        <f t="shared" ca="1" si="48"/>
        <v>#DIV/0!</v>
      </c>
      <c r="AK55" s="5" t="e">
        <f t="shared" ca="1" si="49"/>
        <v>#DIV/0!</v>
      </c>
      <c r="AL55" s="5" t="e">
        <f t="shared" ca="1" si="50"/>
        <v>#DIV/0!</v>
      </c>
      <c r="AM55" s="5" t="e">
        <f t="shared" ca="1" si="51"/>
        <v>#DIV/0!</v>
      </c>
      <c r="AN55" t="e">
        <f t="shared" ca="1" si="52"/>
        <v>#DIV/0!</v>
      </c>
      <c r="AO55" t="e">
        <f t="shared" ca="1" si="53"/>
        <v>#DIV/0!</v>
      </c>
      <c r="AP55" t="e">
        <f t="shared" ca="1" si="54"/>
        <v>#DIV/0!</v>
      </c>
      <c r="AQ55" t="e">
        <f t="shared" ca="1" si="55"/>
        <v>#DIV/0!</v>
      </c>
      <c r="AR55" s="1"/>
    </row>
    <row r="56" spans="1:50" x14ac:dyDescent="0.25">
      <c r="A56">
        <v>550</v>
      </c>
      <c r="B56" s="1"/>
      <c r="C56" t="e">
        <f t="shared" ca="1" si="15"/>
        <v>#DIV/0!</v>
      </c>
      <c r="D56" t="e">
        <f ca="1">(C56+D57+E56+D55)/4+D32/(4*D9)</f>
        <v>#DIV/0!</v>
      </c>
      <c r="E56" t="e">
        <f t="shared" ca="1" si="17"/>
        <v>#DIV/0!</v>
      </c>
      <c r="F56" t="e">
        <f t="shared" ca="1" si="18"/>
        <v>#DIV/0!</v>
      </c>
      <c r="G56" t="e">
        <f t="shared" ca="1" si="19"/>
        <v>#DIV/0!</v>
      </c>
      <c r="H56" t="e">
        <f ca="1">(G56+H57+I56+H55)/4+H32/(4*H9)</f>
        <v>#DIV/0!</v>
      </c>
      <c r="I56" t="e">
        <f t="shared" ca="1" si="21"/>
        <v>#DIV/0!</v>
      </c>
      <c r="J56" s="5" t="e">
        <f t="shared" ca="1" si="22"/>
        <v>#DIV/0!</v>
      </c>
      <c r="K56" s="5" t="e">
        <f t="shared" ca="1" si="23"/>
        <v>#DIV/0!</v>
      </c>
      <c r="L56" s="5" t="e">
        <f t="shared" ca="1" si="24"/>
        <v>#DIV/0!</v>
      </c>
      <c r="M56" s="5" t="e">
        <f t="shared" ca="1" si="25"/>
        <v>#DIV/0!</v>
      </c>
      <c r="N56" s="6" t="e">
        <f t="shared" ca="1" si="26"/>
        <v>#DIV/0!</v>
      </c>
      <c r="O56" s="6" t="e">
        <f t="shared" ca="1" si="27"/>
        <v>#DIV/0!</v>
      </c>
      <c r="P56" s="6" t="e">
        <f t="shared" ca="1" si="28"/>
        <v>#DIV/0!</v>
      </c>
      <c r="Q56" s="6" t="e">
        <f t="shared" ca="1" si="29"/>
        <v>#DIV/0!</v>
      </c>
      <c r="R56" s="6" t="e">
        <f t="shared" ca="1" si="30"/>
        <v>#DIV/0!</v>
      </c>
      <c r="S56" s="6" t="e">
        <f t="shared" ca="1" si="31"/>
        <v>#DIV/0!</v>
      </c>
      <c r="T56" s="6" t="e">
        <f t="shared" ca="1" si="32"/>
        <v>#DIV/0!</v>
      </c>
      <c r="U56" s="6" t="e">
        <f t="shared" ca="1" si="33"/>
        <v>#DIV/0!</v>
      </c>
      <c r="V56" s="6" t="e">
        <f t="shared" ca="1" si="34"/>
        <v>#DIV/0!</v>
      </c>
      <c r="W56" s="6" t="e">
        <f t="shared" ca="1" si="35"/>
        <v>#DIV/0!</v>
      </c>
      <c r="X56" s="6" t="e">
        <f t="shared" ca="1" si="36"/>
        <v>#DIV/0!</v>
      </c>
      <c r="Y56" s="6" t="e">
        <f t="shared" ca="1" si="37"/>
        <v>#DIV/0!</v>
      </c>
      <c r="Z56" s="6" t="e">
        <f t="shared" ca="1" si="38"/>
        <v>#DIV/0!</v>
      </c>
      <c r="AA56" s="6" t="e">
        <f t="shared" ca="1" si="39"/>
        <v>#DIV/0!</v>
      </c>
      <c r="AB56" s="6" t="e">
        <f t="shared" ca="1" si="40"/>
        <v>#DIV/0!</v>
      </c>
      <c r="AC56" s="6" t="e">
        <f t="shared" ca="1" si="41"/>
        <v>#DIV/0!</v>
      </c>
      <c r="AD56" s="6" t="e">
        <f t="shared" ca="1" si="42"/>
        <v>#DIV/0!</v>
      </c>
      <c r="AE56" s="6" t="e">
        <f t="shared" ca="1" si="43"/>
        <v>#DIV/0!</v>
      </c>
      <c r="AF56" s="6" t="e">
        <f t="shared" ca="1" si="44"/>
        <v>#DIV/0!</v>
      </c>
      <c r="AG56" s="6" t="e">
        <f t="shared" ca="1" si="45"/>
        <v>#DIV/0!</v>
      </c>
      <c r="AH56" s="6" t="e">
        <f t="shared" ca="1" si="46"/>
        <v>#DIV/0!</v>
      </c>
      <c r="AI56" s="6" t="e">
        <f t="shared" ca="1" si="47"/>
        <v>#DIV/0!</v>
      </c>
      <c r="AJ56" s="5" t="e">
        <f t="shared" ca="1" si="48"/>
        <v>#DIV/0!</v>
      </c>
      <c r="AK56" s="5" t="e">
        <f t="shared" ca="1" si="49"/>
        <v>#DIV/0!</v>
      </c>
      <c r="AL56" s="5" t="e">
        <f t="shared" ca="1" si="50"/>
        <v>#DIV/0!</v>
      </c>
      <c r="AM56" s="5" t="e">
        <f t="shared" ca="1" si="51"/>
        <v>#DIV/0!</v>
      </c>
      <c r="AN56" t="e">
        <f t="shared" ca="1" si="52"/>
        <v>#DIV/0!</v>
      </c>
      <c r="AO56" t="e">
        <f t="shared" ca="1" si="53"/>
        <v>#DIV/0!</v>
      </c>
      <c r="AP56" t="e">
        <f t="shared" ca="1" si="54"/>
        <v>#DIV/0!</v>
      </c>
      <c r="AQ56" t="e">
        <f t="shared" ca="1" si="55"/>
        <v>#DIV/0!</v>
      </c>
      <c r="AR56" s="1"/>
    </row>
    <row r="57" spans="1:50" x14ac:dyDescent="0.25">
      <c r="A57">
        <v>650</v>
      </c>
      <c r="B57" s="1"/>
      <c r="C57" t="e">
        <f t="shared" ca="1" si="15"/>
        <v>#DIV/0!</v>
      </c>
      <c r="D57" t="e">
        <f ca="1">(C57+D58+E57+D56)/4+D33/(4*D10)</f>
        <v>#DIV/0!</v>
      </c>
      <c r="E57" t="e">
        <f ca="1">(D57+E58+F57+E56)/4+E33/(4*E10)</f>
        <v>#DIV/0!</v>
      </c>
      <c r="F57" t="e">
        <f t="shared" ca="1" si="18"/>
        <v>#DIV/0!</v>
      </c>
      <c r="G57" t="e">
        <f t="shared" ca="1" si="19"/>
        <v>#DIV/0!</v>
      </c>
      <c r="H57" t="e">
        <f t="shared" ca="1" si="20"/>
        <v>#DIV/0!</v>
      </c>
      <c r="I57" t="e">
        <f t="shared" ca="1" si="21"/>
        <v>#DIV/0!</v>
      </c>
      <c r="J57" s="5" t="e">
        <f t="shared" ca="1" si="22"/>
        <v>#DIV/0!</v>
      </c>
      <c r="K57" s="5" t="e">
        <f t="shared" ca="1" si="23"/>
        <v>#DIV/0!</v>
      </c>
      <c r="L57" s="5" t="e">
        <f t="shared" ca="1" si="24"/>
        <v>#DIV/0!</v>
      </c>
      <c r="M57" s="5" t="e">
        <f t="shared" ca="1" si="25"/>
        <v>#DIV/0!</v>
      </c>
      <c r="N57" s="6" t="e">
        <f t="shared" ca="1" si="26"/>
        <v>#DIV/0!</v>
      </c>
      <c r="O57" s="6" t="e">
        <f t="shared" ca="1" si="27"/>
        <v>#DIV/0!</v>
      </c>
      <c r="P57" s="6" t="e">
        <f t="shared" ca="1" si="28"/>
        <v>#DIV/0!</v>
      </c>
      <c r="Q57" s="6" t="e">
        <f t="shared" ca="1" si="29"/>
        <v>#DIV/0!</v>
      </c>
      <c r="R57" s="6" t="e">
        <f t="shared" ca="1" si="30"/>
        <v>#DIV/0!</v>
      </c>
      <c r="S57" s="6" t="e">
        <f t="shared" ca="1" si="31"/>
        <v>#DIV/0!</v>
      </c>
      <c r="T57" s="6" t="e">
        <f t="shared" ca="1" si="32"/>
        <v>#DIV/0!</v>
      </c>
      <c r="U57" s="6" t="e">
        <f t="shared" ca="1" si="33"/>
        <v>#DIV/0!</v>
      </c>
      <c r="V57" s="6" t="e">
        <f ca="1">(U57+V58+W57+V56)/4+V33/(4*V10)</f>
        <v>#DIV/0!</v>
      </c>
      <c r="W57" s="6" t="e">
        <f t="shared" ca="1" si="35"/>
        <v>#DIV/0!</v>
      </c>
      <c r="X57" s="6" t="e">
        <f t="shared" ca="1" si="36"/>
        <v>#DIV/0!</v>
      </c>
      <c r="Y57" s="6" t="e">
        <f t="shared" ca="1" si="37"/>
        <v>#DIV/0!</v>
      </c>
      <c r="Z57" s="6" t="e">
        <f t="shared" ca="1" si="38"/>
        <v>#DIV/0!</v>
      </c>
      <c r="AA57" s="6" t="e">
        <f t="shared" ca="1" si="39"/>
        <v>#DIV/0!</v>
      </c>
      <c r="AB57" s="6" t="e">
        <f t="shared" ca="1" si="40"/>
        <v>#DIV/0!</v>
      </c>
      <c r="AC57" s="6" t="e">
        <f t="shared" ca="1" si="41"/>
        <v>#DIV/0!</v>
      </c>
      <c r="AD57" s="6" t="e">
        <f t="shared" ca="1" si="42"/>
        <v>#DIV/0!</v>
      </c>
      <c r="AE57" s="6" t="e">
        <f t="shared" ca="1" si="43"/>
        <v>#DIV/0!</v>
      </c>
      <c r="AF57" s="6" t="e">
        <f t="shared" ca="1" si="44"/>
        <v>#DIV/0!</v>
      </c>
      <c r="AG57" s="6" t="e">
        <f t="shared" ca="1" si="45"/>
        <v>#DIV/0!</v>
      </c>
      <c r="AH57" s="6" t="e">
        <f t="shared" ca="1" si="46"/>
        <v>#DIV/0!</v>
      </c>
      <c r="AI57" s="6" t="e">
        <f t="shared" ca="1" si="47"/>
        <v>#DIV/0!</v>
      </c>
      <c r="AJ57" s="5" t="e">
        <f t="shared" ca="1" si="48"/>
        <v>#DIV/0!</v>
      </c>
      <c r="AK57" s="5" t="e">
        <f t="shared" ca="1" si="49"/>
        <v>#DIV/0!</v>
      </c>
      <c r="AL57" s="5" t="e">
        <f t="shared" ca="1" si="50"/>
        <v>#DIV/0!</v>
      </c>
      <c r="AM57" s="5" t="e">
        <f t="shared" ca="1" si="51"/>
        <v>#DIV/0!</v>
      </c>
      <c r="AN57" t="e">
        <f t="shared" ca="1" si="52"/>
        <v>#DIV/0!</v>
      </c>
      <c r="AO57" t="e">
        <f t="shared" ca="1" si="53"/>
        <v>#DIV/0!</v>
      </c>
      <c r="AP57" t="e">
        <f t="shared" ca="1" si="54"/>
        <v>#DIV/0!</v>
      </c>
      <c r="AQ57" t="e">
        <f t="shared" ca="1" si="55"/>
        <v>#DIV/0!</v>
      </c>
      <c r="AR57" s="1"/>
    </row>
    <row r="58" spans="1:50" x14ac:dyDescent="0.25">
      <c r="A58">
        <v>750</v>
      </c>
      <c r="B58" s="1"/>
      <c r="C58" t="e">
        <f t="shared" ca="1" si="15"/>
        <v>#DIV/0!</v>
      </c>
      <c r="D58" t="e">
        <f ca="1">(C58+D59+E58+D57)/4+D34/(4*D11)</f>
        <v>#DIV/0!</v>
      </c>
      <c r="E58" t="e">
        <f t="shared" ca="1" si="17"/>
        <v>#DIV/0!</v>
      </c>
      <c r="F58" t="e">
        <f t="shared" ca="1" si="18"/>
        <v>#DIV/0!</v>
      </c>
      <c r="G58" t="e">
        <f t="shared" ca="1" si="19"/>
        <v>#DIV/0!</v>
      </c>
      <c r="H58" t="e">
        <f t="shared" ca="1" si="20"/>
        <v>#DIV/0!</v>
      </c>
      <c r="I58" t="e">
        <f t="shared" ca="1" si="21"/>
        <v>#DIV/0!</v>
      </c>
      <c r="J58" s="5" t="e">
        <f t="shared" ca="1" si="22"/>
        <v>#DIV/0!</v>
      </c>
      <c r="K58" s="5" t="e">
        <f t="shared" ca="1" si="23"/>
        <v>#DIV/0!</v>
      </c>
      <c r="L58" s="5" t="e">
        <f t="shared" ca="1" si="24"/>
        <v>#DIV/0!</v>
      </c>
      <c r="M58" s="5" t="e">
        <f t="shared" ca="1" si="25"/>
        <v>#DIV/0!</v>
      </c>
      <c r="N58" s="6" t="e">
        <f t="shared" ca="1" si="26"/>
        <v>#DIV/0!</v>
      </c>
      <c r="O58" s="6" t="e">
        <f t="shared" ca="1" si="27"/>
        <v>#DIV/0!</v>
      </c>
      <c r="P58" s="6" t="e">
        <f t="shared" ca="1" si="28"/>
        <v>#DIV/0!</v>
      </c>
      <c r="Q58" s="6" t="e">
        <f ca="1">(P58+Q59+R58+Q57)/4+Q34/(4*Q11)</f>
        <v>#DIV/0!</v>
      </c>
      <c r="R58" s="6" t="e">
        <f t="shared" ca="1" si="30"/>
        <v>#DIV/0!</v>
      </c>
      <c r="S58" s="6" t="e">
        <f t="shared" ca="1" si="31"/>
        <v>#DIV/0!</v>
      </c>
      <c r="T58" s="6" t="e">
        <f t="shared" ca="1" si="32"/>
        <v>#DIV/0!</v>
      </c>
      <c r="U58" s="6" t="e">
        <f t="shared" ca="1" si="33"/>
        <v>#DIV/0!</v>
      </c>
      <c r="V58" s="6" t="e">
        <f t="shared" ca="1" si="34"/>
        <v>#DIV/0!</v>
      </c>
      <c r="W58" s="6" t="e">
        <f t="shared" ca="1" si="35"/>
        <v>#DIV/0!</v>
      </c>
      <c r="X58" s="6" t="e">
        <f t="shared" ca="1" si="36"/>
        <v>#DIV/0!</v>
      </c>
      <c r="Y58" s="6" t="e">
        <f t="shared" ca="1" si="37"/>
        <v>#DIV/0!</v>
      </c>
      <c r="Z58" s="6" t="e">
        <f t="shared" ca="1" si="38"/>
        <v>#DIV/0!</v>
      </c>
      <c r="AA58" s="6" t="e">
        <f t="shared" ca="1" si="39"/>
        <v>#DIV/0!</v>
      </c>
      <c r="AB58" s="6" t="e">
        <f t="shared" ca="1" si="40"/>
        <v>#DIV/0!</v>
      </c>
      <c r="AC58" s="6" t="e">
        <f t="shared" ca="1" si="41"/>
        <v>#DIV/0!</v>
      </c>
      <c r="AD58" s="6" t="e">
        <f t="shared" ca="1" si="42"/>
        <v>#DIV/0!</v>
      </c>
      <c r="AE58" s="6" t="e">
        <f t="shared" ca="1" si="43"/>
        <v>#DIV/0!</v>
      </c>
      <c r="AF58" s="6" t="e">
        <f t="shared" ca="1" si="44"/>
        <v>#DIV/0!</v>
      </c>
      <c r="AG58" s="6" t="e">
        <f t="shared" ca="1" si="45"/>
        <v>#DIV/0!</v>
      </c>
      <c r="AH58" s="6" t="e">
        <f t="shared" ca="1" si="46"/>
        <v>#DIV/0!</v>
      </c>
      <c r="AI58" s="6" t="e">
        <f t="shared" ca="1" si="47"/>
        <v>#DIV/0!</v>
      </c>
      <c r="AJ58" s="5" t="e">
        <f t="shared" ca="1" si="48"/>
        <v>#DIV/0!</v>
      </c>
      <c r="AK58" s="5" t="e">
        <f t="shared" ca="1" si="49"/>
        <v>#DIV/0!</v>
      </c>
      <c r="AL58" s="5" t="e">
        <f t="shared" ca="1" si="50"/>
        <v>#DIV/0!</v>
      </c>
      <c r="AM58" s="5" t="e">
        <f t="shared" ca="1" si="51"/>
        <v>#DIV/0!</v>
      </c>
      <c r="AN58" t="e">
        <f t="shared" ca="1" si="52"/>
        <v>#DIV/0!</v>
      </c>
      <c r="AO58" t="e">
        <f t="shared" ca="1" si="53"/>
        <v>#DIV/0!</v>
      </c>
      <c r="AP58" t="e">
        <f t="shared" ca="1" si="54"/>
        <v>#DIV/0!</v>
      </c>
      <c r="AQ58" t="e">
        <f t="shared" ca="1" si="55"/>
        <v>#DIV/0!</v>
      </c>
      <c r="AR58" s="1"/>
    </row>
    <row r="59" spans="1:50" ht="15.75" thickBot="1" x14ac:dyDescent="0.3">
      <c r="A59">
        <v>850</v>
      </c>
      <c r="B59" s="1"/>
      <c r="C59" t="e">
        <f t="shared" ca="1" si="15"/>
        <v>#DIV/0!</v>
      </c>
      <c r="D59" t="e">
        <f t="shared" ca="1" si="16"/>
        <v>#DIV/0!</v>
      </c>
      <c r="E59" t="e">
        <f t="shared" ca="1" si="17"/>
        <v>#DIV/0!</v>
      </c>
      <c r="F59" t="e">
        <f t="shared" ca="1" si="18"/>
        <v>#DIV/0!</v>
      </c>
      <c r="G59" t="e">
        <f t="shared" ca="1" si="19"/>
        <v>#DIV/0!</v>
      </c>
      <c r="H59" t="e">
        <f t="shared" ca="1" si="20"/>
        <v>#DIV/0!</v>
      </c>
      <c r="I59" t="e">
        <f t="shared" ca="1" si="21"/>
        <v>#DIV/0!</v>
      </c>
      <c r="J59" s="5" t="e">
        <f t="shared" ca="1" si="22"/>
        <v>#DIV/0!</v>
      </c>
      <c r="K59" s="5" t="e">
        <f t="shared" ca="1" si="23"/>
        <v>#DIV/0!</v>
      </c>
      <c r="L59" s="5" t="e">
        <f t="shared" ca="1" si="24"/>
        <v>#DIV/0!</v>
      </c>
      <c r="M59" s="5" t="e">
        <f t="shared" ca="1" si="25"/>
        <v>#DIV/0!</v>
      </c>
      <c r="N59" s="6" t="e">
        <f t="shared" ca="1" si="26"/>
        <v>#DIV/0!</v>
      </c>
      <c r="O59" s="6" t="e">
        <f t="shared" ca="1" si="27"/>
        <v>#DIV/0!</v>
      </c>
      <c r="P59" s="6" t="e">
        <f t="shared" ca="1" si="28"/>
        <v>#DIV/0!</v>
      </c>
      <c r="Q59" s="6" t="e">
        <f t="shared" ca="1" si="29"/>
        <v>#DIV/0!</v>
      </c>
      <c r="R59" s="6" t="e">
        <f t="shared" ca="1" si="30"/>
        <v>#DIV/0!</v>
      </c>
      <c r="S59" s="6" t="e">
        <f t="shared" ca="1" si="31"/>
        <v>#DIV/0!</v>
      </c>
      <c r="T59" s="6" t="e">
        <f t="shared" ca="1" si="32"/>
        <v>#DIV/0!</v>
      </c>
      <c r="U59" s="6" t="e">
        <f t="shared" ca="1" si="33"/>
        <v>#DIV/0!</v>
      </c>
      <c r="V59" s="6" t="e">
        <f t="shared" ca="1" si="34"/>
        <v>#DIV/0!</v>
      </c>
      <c r="W59" s="6" t="e">
        <f t="shared" ca="1" si="35"/>
        <v>#DIV/0!</v>
      </c>
      <c r="X59" s="6" t="e">
        <f t="shared" ca="1" si="36"/>
        <v>#DIV/0!</v>
      </c>
      <c r="Y59" s="6" t="e">
        <f t="shared" ca="1" si="37"/>
        <v>#DIV/0!</v>
      </c>
      <c r="Z59" s="6" t="e">
        <f t="shared" ca="1" si="38"/>
        <v>#DIV/0!</v>
      </c>
      <c r="AA59" s="6" t="e">
        <f t="shared" ca="1" si="39"/>
        <v>#DIV/0!</v>
      </c>
      <c r="AB59" s="6" t="e">
        <f t="shared" ca="1" si="40"/>
        <v>#DIV/0!</v>
      </c>
      <c r="AC59" s="6" t="e">
        <f t="shared" ca="1" si="41"/>
        <v>#DIV/0!</v>
      </c>
      <c r="AD59" s="6" t="e">
        <f t="shared" ca="1" si="42"/>
        <v>#DIV/0!</v>
      </c>
      <c r="AE59" s="6" t="e">
        <f t="shared" ca="1" si="43"/>
        <v>#DIV/0!</v>
      </c>
      <c r="AF59" s="6" t="e">
        <f t="shared" ca="1" si="44"/>
        <v>#DIV/0!</v>
      </c>
      <c r="AG59" s="6" t="e">
        <f t="shared" ca="1" si="45"/>
        <v>#DIV/0!</v>
      </c>
      <c r="AH59" s="6" t="e">
        <f t="shared" ca="1" si="46"/>
        <v>#DIV/0!</v>
      </c>
      <c r="AI59" s="6" t="e">
        <f t="shared" ca="1" si="47"/>
        <v>#DIV/0!</v>
      </c>
      <c r="AJ59" s="5" t="e">
        <f t="shared" ca="1" si="48"/>
        <v>#DIV/0!</v>
      </c>
      <c r="AK59" s="5" t="e">
        <f t="shared" ca="1" si="49"/>
        <v>#DIV/0!</v>
      </c>
      <c r="AL59" s="5" t="e">
        <f t="shared" ca="1" si="50"/>
        <v>#DIV/0!</v>
      </c>
      <c r="AM59" s="5" t="e">
        <f t="shared" ca="1" si="51"/>
        <v>#DIV/0!</v>
      </c>
      <c r="AN59" t="e">
        <f t="shared" ca="1" si="52"/>
        <v>#DIV/0!</v>
      </c>
      <c r="AO59" t="e">
        <f t="shared" ca="1" si="53"/>
        <v>#DIV/0!</v>
      </c>
      <c r="AP59" t="e">
        <f t="shared" ca="1" si="54"/>
        <v>#DIV/0!</v>
      </c>
      <c r="AQ59" t="e">
        <f t="shared" ca="1" si="55"/>
        <v>#DIV/0!</v>
      </c>
      <c r="AR59" s="1"/>
    </row>
    <row r="60" spans="1:50" ht="15.75" thickBot="1" x14ac:dyDescent="0.3">
      <c r="A60" s="44">
        <v>950</v>
      </c>
      <c r="B60" s="57"/>
      <c r="C60" s="45" t="e">
        <f t="shared" ca="1" si="15"/>
        <v>#DIV/0!</v>
      </c>
      <c r="D60" s="45" t="e">
        <f t="shared" ca="1" si="16"/>
        <v>#DIV/0!</v>
      </c>
      <c r="E60" s="45" t="e">
        <f t="shared" ca="1" si="17"/>
        <v>#DIV/0!</v>
      </c>
      <c r="F60" s="45" t="e">
        <f t="shared" ca="1" si="18"/>
        <v>#DIV/0!</v>
      </c>
      <c r="G60" s="45" t="e">
        <f t="shared" ca="1" si="19"/>
        <v>#DIV/0!</v>
      </c>
      <c r="H60" s="48" t="e">
        <f t="shared" ca="1" si="20"/>
        <v>#DIV/0!</v>
      </c>
      <c r="I60" s="45" t="e">
        <f t="shared" ca="1" si="21"/>
        <v>#DIV/0!</v>
      </c>
      <c r="J60" s="46" t="e">
        <f t="shared" ca="1" si="22"/>
        <v>#DIV/0!</v>
      </c>
      <c r="K60" s="46" t="e">
        <f t="shared" ca="1" si="23"/>
        <v>#DIV/0!</v>
      </c>
      <c r="L60" s="46" t="e">
        <f t="shared" ca="1" si="24"/>
        <v>#DIV/0!</v>
      </c>
      <c r="M60" s="46" t="e">
        <f t="shared" ca="1" si="25"/>
        <v>#DIV/0!</v>
      </c>
      <c r="N60" s="47" t="e">
        <f t="shared" ca="1" si="26"/>
        <v>#DIV/0!</v>
      </c>
      <c r="O60" s="47" t="e">
        <f t="shared" ca="1" si="27"/>
        <v>#DIV/0!</v>
      </c>
      <c r="P60" s="47" t="e">
        <f t="shared" ca="1" si="28"/>
        <v>#DIV/0!</v>
      </c>
      <c r="Q60" s="47" t="e">
        <f t="shared" ca="1" si="29"/>
        <v>#DIV/0!</v>
      </c>
      <c r="R60" s="49" t="e">
        <f t="shared" ca="1" si="30"/>
        <v>#DIV/0!</v>
      </c>
      <c r="S60" s="47" t="e">
        <f t="shared" ca="1" si="31"/>
        <v>#DIV/0!</v>
      </c>
      <c r="T60" s="47" t="e">
        <f t="shared" ca="1" si="32"/>
        <v>#DIV/0!</v>
      </c>
      <c r="U60" s="47" t="e">
        <f t="shared" ca="1" si="33"/>
        <v>#DIV/0!</v>
      </c>
      <c r="V60" s="47" t="e">
        <f ca="1">(U60+V61+W60+V59)/4+V36/(4*V13)</f>
        <v>#DIV/0!</v>
      </c>
      <c r="W60" s="47" t="e">
        <f t="shared" ca="1" si="35"/>
        <v>#DIV/0!</v>
      </c>
      <c r="X60" s="47" t="e">
        <f t="shared" ca="1" si="36"/>
        <v>#DIV/0!</v>
      </c>
      <c r="Y60" s="47" t="e">
        <f t="shared" ca="1" si="37"/>
        <v>#DIV/0!</v>
      </c>
      <c r="Z60" s="47" t="e">
        <f t="shared" ca="1" si="38"/>
        <v>#DIV/0!</v>
      </c>
      <c r="AA60" s="47" t="e">
        <f t="shared" ca="1" si="39"/>
        <v>#DIV/0!</v>
      </c>
      <c r="AB60" s="47" t="e">
        <f t="shared" ca="1" si="40"/>
        <v>#DIV/0!</v>
      </c>
      <c r="AC60" s="47" t="e">
        <f t="shared" ca="1" si="41"/>
        <v>#DIV/0!</v>
      </c>
      <c r="AD60" s="47" t="e">
        <f t="shared" ca="1" si="42"/>
        <v>#DIV/0!</v>
      </c>
      <c r="AE60" s="47" t="e">
        <f t="shared" ca="1" si="43"/>
        <v>#DIV/0!</v>
      </c>
      <c r="AF60" s="49" t="e">
        <f t="shared" ca="1" si="44"/>
        <v>#DIV/0!</v>
      </c>
      <c r="AG60" s="47" t="e">
        <f t="shared" ca="1" si="45"/>
        <v>#DIV/0!</v>
      </c>
      <c r="AH60" s="47" t="e">
        <f t="shared" ca="1" si="46"/>
        <v>#DIV/0!</v>
      </c>
      <c r="AI60" s="47" t="e">
        <f t="shared" ca="1" si="47"/>
        <v>#DIV/0!</v>
      </c>
      <c r="AJ60" s="46" t="e">
        <f t="shared" ca="1" si="48"/>
        <v>#DIV/0!</v>
      </c>
      <c r="AK60" s="46" t="e">
        <f t="shared" ca="1" si="49"/>
        <v>#DIV/0!</v>
      </c>
      <c r="AL60" s="46" t="e">
        <f t="shared" ca="1" si="50"/>
        <v>#DIV/0!</v>
      </c>
      <c r="AM60" s="46" t="e">
        <f t="shared" ca="1" si="51"/>
        <v>#DIV/0!</v>
      </c>
      <c r="AN60" s="45" t="e">
        <f t="shared" ca="1" si="52"/>
        <v>#DIV/0!</v>
      </c>
      <c r="AO60" s="45" t="e">
        <f t="shared" ca="1" si="53"/>
        <v>#DIV/0!</v>
      </c>
      <c r="AP60" s="45" t="e">
        <f t="shared" ca="1" si="54"/>
        <v>#DIV/0!</v>
      </c>
      <c r="AQ60" s="45" t="e">
        <f t="shared" ca="1" si="55"/>
        <v>#DIV/0!</v>
      </c>
      <c r="AR60" s="58"/>
    </row>
    <row r="61" spans="1:50" x14ac:dyDescent="0.25">
      <c r="A61">
        <v>1050</v>
      </c>
      <c r="B61" s="1"/>
      <c r="C61" t="e">
        <f t="shared" ca="1" si="15"/>
        <v>#DIV/0!</v>
      </c>
      <c r="D61" t="e">
        <f t="shared" ca="1" si="16"/>
        <v>#DIV/0!</v>
      </c>
      <c r="E61" t="e">
        <f t="shared" ca="1" si="17"/>
        <v>#DIV/0!</v>
      </c>
      <c r="F61" t="e">
        <f t="shared" ca="1" si="18"/>
        <v>#DIV/0!</v>
      </c>
      <c r="G61" t="e">
        <f t="shared" ca="1" si="19"/>
        <v>#DIV/0!</v>
      </c>
      <c r="H61" t="e">
        <f t="shared" ca="1" si="20"/>
        <v>#DIV/0!</v>
      </c>
      <c r="I61" t="e">
        <f t="shared" ca="1" si="21"/>
        <v>#DIV/0!</v>
      </c>
      <c r="J61" s="5" t="e">
        <f t="shared" ca="1" si="22"/>
        <v>#DIV/0!</v>
      </c>
      <c r="K61" s="5" t="e">
        <f t="shared" ca="1" si="23"/>
        <v>#DIV/0!</v>
      </c>
      <c r="L61" s="5" t="e">
        <f t="shared" ca="1" si="24"/>
        <v>#DIV/0!</v>
      </c>
      <c r="M61" s="5" t="e">
        <f t="shared" ca="1" si="25"/>
        <v>#DIV/0!</v>
      </c>
      <c r="N61" s="6" t="e">
        <f t="shared" ca="1" si="26"/>
        <v>#DIV/0!</v>
      </c>
      <c r="O61" s="6" t="e">
        <f t="shared" ca="1" si="27"/>
        <v>#DIV/0!</v>
      </c>
      <c r="P61" s="6" t="e">
        <f t="shared" ca="1" si="28"/>
        <v>#DIV/0!</v>
      </c>
      <c r="Q61" s="6" t="e">
        <f t="shared" ca="1" si="29"/>
        <v>#DIV/0!</v>
      </c>
      <c r="R61" s="6" t="e">
        <f t="shared" ca="1" si="30"/>
        <v>#DIV/0!</v>
      </c>
      <c r="S61" s="6" t="e">
        <f t="shared" ca="1" si="31"/>
        <v>#DIV/0!</v>
      </c>
      <c r="T61" s="6" t="e">
        <f t="shared" ca="1" si="32"/>
        <v>#DIV/0!</v>
      </c>
      <c r="U61" s="6" t="e">
        <f ca="1">(T61+U62+V61+U60)/4+U37/(4*U14)</f>
        <v>#DIV/0!</v>
      </c>
      <c r="V61" s="6" t="e">
        <f t="shared" ca="1" si="34"/>
        <v>#DIV/0!</v>
      </c>
      <c r="W61" s="6" t="e">
        <f t="shared" ca="1" si="35"/>
        <v>#DIV/0!</v>
      </c>
      <c r="X61" s="6" t="e">
        <f t="shared" ca="1" si="36"/>
        <v>#DIV/0!</v>
      </c>
      <c r="Y61" s="6" t="e">
        <f t="shared" ca="1" si="37"/>
        <v>#DIV/0!</v>
      </c>
      <c r="Z61" s="6" t="e">
        <f t="shared" ca="1" si="38"/>
        <v>#DIV/0!</v>
      </c>
      <c r="AA61" s="6" t="e">
        <f t="shared" ca="1" si="39"/>
        <v>#DIV/0!</v>
      </c>
      <c r="AB61" s="6" t="e">
        <f t="shared" ca="1" si="40"/>
        <v>#DIV/0!</v>
      </c>
      <c r="AC61" s="6" t="e">
        <f t="shared" ca="1" si="41"/>
        <v>#DIV/0!</v>
      </c>
      <c r="AD61" s="6" t="e">
        <f t="shared" ca="1" si="42"/>
        <v>#DIV/0!</v>
      </c>
      <c r="AE61" s="6" t="e">
        <f t="shared" ca="1" si="43"/>
        <v>#DIV/0!</v>
      </c>
      <c r="AF61" s="6" t="e">
        <f t="shared" ca="1" si="44"/>
        <v>#DIV/0!</v>
      </c>
      <c r="AG61" s="6" t="e">
        <f t="shared" ca="1" si="45"/>
        <v>#DIV/0!</v>
      </c>
      <c r="AH61" s="6" t="e">
        <f t="shared" ca="1" si="46"/>
        <v>#DIV/0!</v>
      </c>
      <c r="AI61" s="6" t="e">
        <f t="shared" ca="1" si="47"/>
        <v>#DIV/0!</v>
      </c>
      <c r="AJ61" s="5" t="e">
        <f t="shared" ca="1" si="48"/>
        <v>#DIV/0!</v>
      </c>
      <c r="AK61" s="5" t="e">
        <f t="shared" ca="1" si="49"/>
        <v>#DIV/0!</v>
      </c>
      <c r="AL61" s="5" t="e">
        <f t="shared" ca="1" si="50"/>
        <v>#DIV/0!</v>
      </c>
      <c r="AM61" s="5" t="e">
        <f t="shared" ca="1" si="51"/>
        <v>#DIV/0!</v>
      </c>
      <c r="AN61" t="e">
        <f t="shared" ca="1" si="52"/>
        <v>#DIV/0!</v>
      </c>
      <c r="AO61" t="e">
        <f ca="1">(AN61+AO62+AP61+AO60)/4+AO37/(4*AO14)</f>
        <v>#DIV/0!</v>
      </c>
      <c r="AP61" t="e">
        <f t="shared" ca="1" si="54"/>
        <v>#DIV/0!</v>
      </c>
      <c r="AQ61" t="e">
        <f t="shared" ca="1" si="55"/>
        <v>#DIV/0!</v>
      </c>
      <c r="AR61" s="1"/>
    </row>
    <row r="62" spans="1:50" x14ac:dyDescent="0.25">
      <c r="A62">
        <v>1150</v>
      </c>
      <c r="B62" s="1"/>
      <c r="C62" t="e">
        <f t="shared" ca="1" si="15"/>
        <v>#DIV/0!</v>
      </c>
      <c r="D62" t="e">
        <f t="shared" ca="1" si="16"/>
        <v>#DIV/0!</v>
      </c>
      <c r="E62" t="e">
        <f t="shared" ca="1" si="17"/>
        <v>#DIV/0!</v>
      </c>
      <c r="F62" t="e">
        <f t="shared" ca="1" si="18"/>
        <v>#DIV/0!</v>
      </c>
      <c r="G62" t="e">
        <f t="shared" ca="1" si="19"/>
        <v>#DIV/0!</v>
      </c>
      <c r="H62" t="e">
        <f t="shared" ca="1" si="20"/>
        <v>#DIV/0!</v>
      </c>
      <c r="I62" t="e">
        <f t="shared" ca="1" si="21"/>
        <v>#DIV/0!</v>
      </c>
      <c r="J62" s="5" t="e">
        <f t="shared" ca="1" si="22"/>
        <v>#DIV/0!</v>
      </c>
      <c r="K62" s="5" t="e">
        <f t="shared" ca="1" si="23"/>
        <v>#DIV/0!</v>
      </c>
      <c r="L62" s="5" t="e">
        <f t="shared" ca="1" si="24"/>
        <v>#DIV/0!</v>
      </c>
      <c r="M62" s="5" t="e">
        <f t="shared" ca="1" si="25"/>
        <v>#DIV/0!</v>
      </c>
      <c r="N62" s="6" t="e">
        <f t="shared" ca="1" si="26"/>
        <v>#DIV/0!</v>
      </c>
      <c r="O62" s="6" t="e">
        <f t="shared" ca="1" si="27"/>
        <v>#DIV/0!</v>
      </c>
      <c r="P62" s="6" t="e">
        <f t="shared" ca="1" si="28"/>
        <v>#DIV/0!</v>
      </c>
      <c r="Q62" s="6" t="e">
        <f t="shared" ca="1" si="29"/>
        <v>#DIV/0!</v>
      </c>
      <c r="R62" s="6" t="e">
        <f t="shared" ca="1" si="30"/>
        <v>#DIV/0!</v>
      </c>
      <c r="S62" s="6" t="e">
        <f t="shared" ca="1" si="31"/>
        <v>#DIV/0!</v>
      </c>
      <c r="T62" s="6" t="e">
        <f t="shared" ca="1" si="32"/>
        <v>#DIV/0!</v>
      </c>
      <c r="U62" s="6" t="e">
        <f t="shared" ca="1" si="33"/>
        <v>#DIV/0!</v>
      </c>
      <c r="V62" s="6" t="e">
        <f t="shared" ca="1" si="34"/>
        <v>#DIV/0!</v>
      </c>
      <c r="W62" s="6" t="e">
        <f t="shared" ca="1" si="35"/>
        <v>#DIV/0!</v>
      </c>
      <c r="X62" s="6" t="e">
        <f t="shared" ca="1" si="36"/>
        <v>#DIV/0!</v>
      </c>
      <c r="Y62" s="6" t="e">
        <f t="shared" ca="1" si="37"/>
        <v>#DIV/0!</v>
      </c>
      <c r="Z62" s="6" t="e">
        <f t="shared" ca="1" si="38"/>
        <v>#DIV/0!</v>
      </c>
      <c r="AA62" s="6" t="e">
        <f t="shared" ca="1" si="39"/>
        <v>#DIV/0!</v>
      </c>
      <c r="AB62" s="6" t="e">
        <f t="shared" ca="1" si="40"/>
        <v>#DIV/0!</v>
      </c>
      <c r="AC62" s="6" t="e">
        <f t="shared" ca="1" si="41"/>
        <v>#DIV/0!</v>
      </c>
      <c r="AD62" s="6" t="e">
        <f t="shared" ca="1" si="42"/>
        <v>#DIV/0!</v>
      </c>
      <c r="AE62" s="6" t="e">
        <f t="shared" ca="1" si="43"/>
        <v>#DIV/0!</v>
      </c>
      <c r="AF62" s="6" t="e">
        <f t="shared" ca="1" si="44"/>
        <v>#DIV/0!</v>
      </c>
      <c r="AG62" s="6" t="e">
        <f t="shared" ca="1" si="45"/>
        <v>#DIV/0!</v>
      </c>
      <c r="AH62" s="6" t="e">
        <f t="shared" ca="1" si="46"/>
        <v>#DIV/0!</v>
      </c>
      <c r="AI62" s="6" t="e">
        <f t="shared" ca="1" si="47"/>
        <v>#DIV/0!</v>
      </c>
      <c r="AJ62" s="5" t="e">
        <f t="shared" ca="1" si="48"/>
        <v>#DIV/0!</v>
      </c>
      <c r="AK62" s="5" t="e">
        <f t="shared" ca="1" si="49"/>
        <v>#DIV/0!</v>
      </c>
      <c r="AL62" s="5" t="e">
        <f t="shared" ca="1" si="50"/>
        <v>#DIV/0!</v>
      </c>
      <c r="AM62" s="5" t="e">
        <f t="shared" ca="1" si="51"/>
        <v>#DIV/0!</v>
      </c>
      <c r="AN62" t="e">
        <f t="shared" ca="1" si="52"/>
        <v>#DIV/0!</v>
      </c>
      <c r="AO62" t="e">
        <f t="shared" ca="1" si="53"/>
        <v>#DIV/0!</v>
      </c>
      <c r="AP62" t="e">
        <f t="shared" ca="1" si="54"/>
        <v>#DIV/0!</v>
      </c>
      <c r="AQ62" t="e">
        <f t="shared" ca="1" si="55"/>
        <v>#DIV/0!</v>
      </c>
      <c r="AR62" s="1"/>
    </row>
    <row r="63" spans="1:50" x14ac:dyDescent="0.25">
      <c r="A63">
        <v>1250</v>
      </c>
      <c r="B63" s="1"/>
      <c r="C63" t="e">
        <f t="shared" ca="1" si="15"/>
        <v>#DIV/0!</v>
      </c>
      <c r="D63" t="e">
        <f t="shared" ca="1" si="16"/>
        <v>#DIV/0!</v>
      </c>
      <c r="E63" t="e">
        <f t="shared" ca="1" si="17"/>
        <v>#DIV/0!</v>
      </c>
      <c r="F63" t="e">
        <f t="shared" ca="1" si="18"/>
        <v>#DIV/0!</v>
      </c>
      <c r="G63" t="e">
        <f t="shared" ca="1" si="19"/>
        <v>#DIV/0!</v>
      </c>
      <c r="H63" t="e">
        <f t="shared" ca="1" si="20"/>
        <v>#DIV/0!</v>
      </c>
      <c r="I63" t="e">
        <f t="shared" ca="1" si="21"/>
        <v>#DIV/0!</v>
      </c>
      <c r="J63" s="5" t="e">
        <f t="shared" ca="1" si="22"/>
        <v>#DIV/0!</v>
      </c>
      <c r="K63" s="5" t="e">
        <f t="shared" ca="1" si="23"/>
        <v>#DIV/0!</v>
      </c>
      <c r="L63" s="5" t="e">
        <f t="shared" ca="1" si="24"/>
        <v>#DIV/0!</v>
      </c>
      <c r="M63" s="5" t="e">
        <f t="shared" ca="1" si="25"/>
        <v>#DIV/0!</v>
      </c>
      <c r="N63" s="6" t="e">
        <f t="shared" ca="1" si="26"/>
        <v>#DIV/0!</v>
      </c>
      <c r="O63" s="6" t="e">
        <f t="shared" ca="1" si="27"/>
        <v>#DIV/0!</v>
      </c>
      <c r="P63" s="6" t="e">
        <f t="shared" ca="1" si="28"/>
        <v>#DIV/0!</v>
      </c>
      <c r="Q63" s="6" t="e">
        <f t="shared" ca="1" si="29"/>
        <v>#DIV/0!</v>
      </c>
      <c r="R63" s="6" t="e">
        <f t="shared" ca="1" si="30"/>
        <v>#DIV/0!</v>
      </c>
      <c r="S63" s="6" t="e">
        <f t="shared" ca="1" si="31"/>
        <v>#DIV/0!</v>
      </c>
      <c r="T63" s="6" t="e">
        <f t="shared" ca="1" si="32"/>
        <v>#DIV/0!</v>
      </c>
      <c r="U63" s="6" t="e">
        <f t="shared" ca="1" si="33"/>
        <v>#DIV/0!</v>
      </c>
      <c r="V63" s="6" t="e">
        <f t="shared" ca="1" si="34"/>
        <v>#DIV/0!</v>
      </c>
      <c r="W63" s="6" t="e">
        <f t="shared" ca="1" si="35"/>
        <v>#DIV/0!</v>
      </c>
      <c r="X63" s="6" t="e">
        <f t="shared" ca="1" si="36"/>
        <v>#DIV/0!</v>
      </c>
      <c r="Y63" s="6" t="e">
        <f t="shared" ca="1" si="37"/>
        <v>#DIV/0!</v>
      </c>
      <c r="Z63" s="6" t="e">
        <f t="shared" ca="1" si="38"/>
        <v>#DIV/0!</v>
      </c>
      <c r="AA63" s="6" t="e">
        <f t="shared" ca="1" si="39"/>
        <v>#DIV/0!</v>
      </c>
      <c r="AB63" s="6" t="e">
        <f t="shared" ca="1" si="40"/>
        <v>#DIV/0!</v>
      </c>
      <c r="AC63" s="6" t="e">
        <f t="shared" ca="1" si="41"/>
        <v>#DIV/0!</v>
      </c>
      <c r="AD63" s="6" t="e">
        <f t="shared" ca="1" si="42"/>
        <v>#DIV/0!</v>
      </c>
      <c r="AE63" s="6" t="e">
        <f t="shared" ca="1" si="43"/>
        <v>#DIV/0!</v>
      </c>
      <c r="AF63" s="6" t="e">
        <f t="shared" ca="1" si="44"/>
        <v>#DIV/0!</v>
      </c>
      <c r="AG63" s="6" t="e">
        <f t="shared" ca="1" si="45"/>
        <v>#DIV/0!</v>
      </c>
      <c r="AH63" s="6" t="e">
        <f t="shared" ca="1" si="46"/>
        <v>#DIV/0!</v>
      </c>
      <c r="AI63" s="6" t="e">
        <f t="shared" ca="1" si="47"/>
        <v>#DIV/0!</v>
      </c>
      <c r="AJ63" s="5" t="e">
        <f t="shared" ca="1" si="48"/>
        <v>#DIV/0!</v>
      </c>
      <c r="AK63" s="5" t="e">
        <f t="shared" ca="1" si="49"/>
        <v>#DIV/0!</v>
      </c>
      <c r="AL63" s="5" t="e">
        <f t="shared" ca="1" si="50"/>
        <v>#DIV/0!</v>
      </c>
      <c r="AM63" s="5" t="e">
        <f t="shared" ca="1" si="51"/>
        <v>#DIV/0!</v>
      </c>
      <c r="AN63" t="e">
        <f t="shared" ca="1" si="52"/>
        <v>#DIV/0!</v>
      </c>
      <c r="AO63" t="e">
        <f ca="1">(AN63+AO64+AP63+AO62)/4+AO39/(4*AO16)</f>
        <v>#DIV/0!</v>
      </c>
      <c r="AP63" t="e">
        <f t="shared" ca="1" si="54"/>
        <v>#DIV/0!</v>
      </c>
      <c r="AQ63" t="e">
        <f t="shared" ca="1" si="55"/>
        <v>#DIV/0!</v>
      </c>
      <c r="AR63" s="1"/>
    </row>
    <row r="64" spans="1:50" x14ac:dyDescent="0.25">
      <c r="A64">
        <v>1350</v>
      </c>
      <c r="B64" s="1"/>
      <c r="C64" t="e">
        <f t="shared" ca="1" si="15"/>
        <v>#DIV/0!</v>
      </c>
      <c r="D64" t="e">
        <f t="shared" ca="1" si="16"/>
        <v>#DIV/0!</v>
      </c>
      <c r="E64" t="e">
        <f t="shared" ca="1" si="17"/>
        <v>#DIV/0!</v>
      </c>
      <c r="F64" t="e">
        <f t="shared" ca="1" si="18"/>
        <v>#DIV/0!</v>
      </c>
      <c r="G64" t="e">
        <f t="shared" ca="1" si="19"/>
        <v>#DIV/0!</v>
      </c>
      <c r="H64" t="e">
        <f t="shared" ca="1" si="20"/>
        <v>#DIV/0!</v>
      </c>
      <c r="I64" t="e">
        <f t="shared" ca="1" si="21"/>
        <v>#DIV/0!</v>
      </c>
      <c r="J64" s="5" t="e">
        <f t="shared" ca="1" si="22"/>
        <v>#DIV/0!</v>
      </c>
      <c r="K64" s="5" t="e">
        <f t="shared" ca="1" si="23"/>
        <v>#DIV/0!</v>
      </c>
      <c r="L64" s="5" t="e">
        <f t="shared" ca="1" si="24"/>
        <v>#DIV/0!</v>
      </c>
      <c r="M64" s="5" t="e">
        <f t="shared" ca="1" si="25"/>
        <v>#DIV/0!</v>
      </c>
      <c r="N64" s="6" t="e">
        <f t="shared" ca="1" si="26"/>
        <v>#DIV/0!</v>
      </c>
      <c r="O64" s="6" t="e">
        <f t="shared" ca="1" si="27"/>
        <v>#DIV/0!</v>
      </c>
      <c r="P64" s="6" t="e">
        <f t="shared" ca="1" si="28"/>
        <v>#DIV/0!</v>
      </c>
      <c r="Q64" s="6" t="e">
        <f ca="1">(P64+Q65+R64+Q63)/4+Q40/(4*Q17)</f>
        <v>#DIV/0!</v>
      </c>
      <c r="R64" s="6" t="e">
        <f t="shared" ca="1" si="30"/>
        <v>#DIV/0!</v>
      </c>
      <c r="S64" s="6" t="e">
        <f t="shared" ca="1" si="31"/>
        <v>#DIV/0!</v>
      </c>
      <c r="T64" s="6" t="e">
        <f t="shared" ca="1" si="32"/>
        <v>#DIV/0!</v>
      </c>
      <c r="U64" s="6" t="e">
        <f t="shared" ca="1" si="33"/>
        <v>#DIV/0!</v>
      </c>
      <c r="V64" s="6" t="e">
        <f t="shared" ca="1" si="34"/>
        <v>#DIV/0!</v>
      </c>
      <c r="W64" s="6" t="e">
        <f t="shared" ca="1" si="35"/>
        <v>#DIV/0!</v>
      </c>
      <c r="X64" s="6" t="e">
        <f t="shared" ca="1" si="36"/>
        <v>#DIV/0!</v>
      </c>
      <c r="Y64" s="6" t="e">
        <f t="shared" ca="1" si="37"/>
        <v>#DIV/0!</v>
      </c>
      <c r="Z64" s="6" t="e">
        <f t="shared" ca="1" si="38"/>
        <v>#DIV/0!</v>
      </c>
      <c r="AA64" s="6" t="e">
        <f t="shared" ca="1" si="39"/>
        <v>#DIV/0!</v>
      </c>
      <c r="AB64" s="6" t="e">
        <f t="shared" ca="1" si="40"/>
        <v>#DIV/0!</v>
      </c>
      <c r="AC64" s="6" t="e">
        <f t="shared" ca="1" si="41"/>
        <v>#DIV/0!</v>
      </c>
      <c r="AD64" s="6" t="e">
        <f t="shared" ca="1" si="42"/>
        <v>#DIV/0!</v>
      </c>
      <c r="AE64" s="6" t="e">
        <f t="shared" ca="1" si="43"/>
        <v>#DIV/0!</v>
      </c>
      <c r="AF64" s="6" t="e">
        <f t="shared" ca="1" si="44"/>
        <v>#DIV/0!</v>
      </c>
      <c r="AG64" s="6" t="e">
        <f t="shared" ca="1" si="45"/>
        <v>#DIV/0!</v>
      </c>
      <c r="AH64" s="6" t="e">
        <f t="shared" ca="1" si="46"/>
        <v>#DIV/0!</v>
      </c>
      <c r="AI64" s="6" t="e">
        <f t="shared" ca="1" si="47"/>
        <v>#DIV/0!</v>
      </c>
      <c r="AJ64" s="5" t="e">
        <f t="shared" ca="1" si="48"/>
        <v>#DIV/0!</v>
      </c>
      <c r="AK64" s="5" t="e">
        <f t="shared" ca="1" si="49"/>
        <v>#DIV/0!</v>
      </c>
      <c r="AL64" s="5" t="e">
        <f t="shared" ca="1" si="50"/>
        <v>#DIV/0!</v>
      </c>
      <c r="AM64" s="5" t="e">
        <f t="shared" ca="1" si="51"/>
        <v>#DIV/0!</v>
      </c>
      <c r="AN64" t="e">
        <f t="shared" ca="1" si="52"/>
        <v>#DIV/0!</v>
      </c>
      <c r="AO64" t="e">
        <f t="shared" ca="1" si="53"/>
        <v>#DIV/0!</v>
      </c>
      <c r="AP64" t="e">
        <f t="shared" ca="1" si="54"/>
        <v>#DIV/0!</v>
      </c>
      <c r="AQ64" t="e">
        <f t="shared" ca="1" si="55"/>
        <v>#DIV/0!</v>
      </c>
      <c r="AR64" s="1"/>
    </row>
    <row r="65" spans="1:44" x14ac:dyDescent="0.25">
      <c r="A65">
        <v>1450</v>
      </c>
      <c r="B65" s="1"/>
      <c r="C65" t="e">
        <f t="shared" ca="1" si="15"/>
        <v>#DIV/0!</v>
      </c>
      <c r="D65" t="e">
        <f t="shared" ca="1" si="16"/>
        <v>#DIV/0!</v>
      </c>
      <c r="E65" t="e">
        <f t="shared" ca="1" si="17"/>
        <v>#DIV/0!</v>
      </c>
      <c r="F65" t="e">
        <f t="shared" ca="1" si="18"/>
        <v>#DIV/0!</v>
      </c>
      <c r="G65" t="e">
        <f t="shared" ca="1" si="19"/>
        <v>#DIV/0!</v>
      </c>
      <c r="H65" t="e">
        <f t="shared" ca="1" si="20"/>
        <v>#DIV/0!</v>
      </c>
      <c r="I65" t="e">
        <f t="shared" ca="1" si="21"/>
        <v>#DIV/0!</v>
      </c>
      <c r="J65" s="5" t="e">
        <f t="shared" ca="1" si="22"/>
        <v>#DIV/0!</v>
      </c>
      <c r="K65" s="5" t="e">
        <f t="shared" ca="1" si="23"/>
        <v>#DIV/0!</v>
      </c>
      <c r="L65" s="5" t="e">
        <f t="shared" ca="1" si="24"/>
        <v>#DIV/0!</v>
      </c>
      <c r="M65" s="5" t="e">
        <f t="shared" ca="1" si="25"/>
        <v>#DIV/0!</v>
      </c>
      <c r="N65" s="6" t="e">
        <f t="shared" ca="1" si="26"/>
        <v>#DIV/0!</v>
      </c>
      <c r="O65" s="6" t="e">
        <f t="shared" ca="1" si="27"/>
        <v>#DIV/0!</v>
      </c>
      <c r="P65" s="6" t="e">
        <f t="shared" ca="1" si="28"/>
        <v>#DIV/0!</v>
      </c>
      <c r="Q65" s="6" t="e">
        <f t="shared" ca="1" si="29"/>
        <v>#DIV/0!</v>
      </c>
      <c r="R65" s="6" t="e">
        <f t="shared" ca="1" si="30"/>
        <v>#DIV/0!</v>
      </c>
      <c r="S65" s="6" t="e">
        <f t="shared" ca="1" si="31"/>
        <v>#DIV/0!</v>
      </c>
      <c r="T65" s="6" t="e">
        <f t="shared" ca="1" si="32"/>
        <v>#DIV/0!</v>
      </c>
      <c r="U65" s="6" t="e">
        <f t="shared" ca="1" si="33"/>
        <v>#DIV/0!</v>
      </c>
      <c r="V65" s="6" t="e">
        <f t="shared" ca="1" si="34"/>
        <v>#DIV/0!</v>
      </c>
      <c r="W65" s="6" t="e">
        <f t="shared" ca="1" si="35"/>
        <v>#DIV/0!</v>
      </c>
      <c r="X65" s="6" t="e">
        <f t="shared" ca="1" si="36"/>
        <v>#DIV/0!</v>
      </c>
      <c r="Y65" s="6" t="e">
        <f t="shared" ca="1" si="37"/>
        <v>#DIV/0!</v>
      </c>
      <c r="Z65" s="6" t="e">
        <f t="shared" ca="1" si="38"/>
        <v>#DIV/0!</v>
      </c>
      <c r="AA65" s="6" t="e">
        <f t="shared" ca="1" si="39"/>
        <v>#DIV/0!</v>
      </c>
      <c r="AB65" s="6" t="e">
        <f t="shared" ca="1" si="40"/>
        <v>#DIV/0!</v>
      </c>
      <c r="AC65" s="6" t="e">
        <f t="shared" ca="1" si="41"/>
        <v>#DIV/0!</v>
      </c>
      <c r="AD65" s="6" t="e">
        <f t="shared" ca="1" si="42"/>
        <v>#DIV/0!</v>
      </c>
      <c r="AE65" s="6" t="e">
        <f t="shared" ca="1" si="43"/>
        <v>#DIV/0!</v>
      </c>
      <c r="AF65" s="6" t="e">
        <f t="shared" ca="1" si="44"/>
        <v>#DIV/0!</v>
      </c>
      <c r="AG65" s="6" t="e">
        <f t="shared" ca="1" si="45"/>
        <v>#DIV/0!</v>
      </c>
      <c r="AH65" s="6" t="e">
        <f t="shared" ca="1" si="46"/>
        <v>#DIV/0!</v>
      </c>
      <c r="AI65" s="6" t="e">
        <f t="shared" ca="1" si="47"/>
        <v>#DIV/0!</v>
      </c>
      <c r="AJ65" s="5" t="e">
        <f t="shared" ca="1" si="48"/>
        <v>#DIV/0!</v>
      </c>
      <c r="AK65" s="5" t="e">
        <f t="shared" ca="1" si="49"/>
        <v>#DIV/0!</v>
      </c>
      <c r="AL65" s="5" t="e">
        <f t="shared" ca="1" si="50"/>
        <v>#DIV/0!</v>
      </c>
      <c r="AM65" s="5" t="e">
        <f t="shared" ca="1" si="51"/>
        <v>#DIV/0!</v>
      </c>
      <c r="AN65" t="e">
        <f t="shared" ca="1" si="52"/>
        <v>#DIV/0!</v>
      </c>
      <c r="AO65" t="e">
        <f t="shared" ca="1" si="53"/>
        <v>#DIV/0!</v>
      </c>
      <c r="AP65" t="e">
        <f t="shared" ca="1" si="54"/>
        <v>#DIV/0!</v>
      </c>
      <c r="AQ65" t="e">
        <f t="shared" ca="1" si="55"/>
        <v>#DIV/0!</v>
      </c>
      <c r="AR65" s="1"/>
    </row>
    <row r="66" spans="1:44" x14ac:dyDescent="0.25">
      <c r="A66">
        <v>1550</v>
      </c>
      <c r="B66" s="1"/>
      <c r="C66" t="e">
        <f t="shared" ca="1" si="15"/>
        <v>#DIV/0!</v>
      </c>
      <c r="D66" t="e">
        <f t="shared" ca="1" si="16"/>
        <v>#DIV/0!</v>
      </c>
      <c r="E66" t="e">
        <f t="shared" ca="1" si="17"/>
        <v>#DIV/0!</v>
      </c>
      <c r="F66" t="e">
        <f t="shared" ca="1" si="18"/>
        <v>#DIV/0!</v>
      </c>
      <c r="G66" t="e">
        <f t="shared" ca="1" si="19"/>
        <v>#DIV/0!</v>
      </c>
      <c r="H66" t="e">
        <f t="shared" ca="1" si="20"/>
        <v>#DIV/0!</v>
      </c>
      <c r="I66" t="e">
        <f t="shared" ca="1" si="21"/>
        <v>#DIV/0!</v>
      </c>
      <c r="J66" s="5" t="e">
        <f t="shared" ca="1" si="22"/>
        <v>#DIV/0!</v>
      </c>
      <c r="K66" s="5" t="e">
        <f t="shared" ca="1" si="23"/>
        <v>#DIV/0!</v>
      </c>
      <c r="L66" s="5" t="e">
        <f t="shared" ca="1" si="24"/>
        <v>#DIV/0!</v>
      </c>
      <c r="M66" s="5" t="e">
        <f t="shared" ca="1" si="25"/>
        <v>#DIV/0!</v>
      </c>
      <c r="N66" s="6" t="e">
        <f t="shared" ca="1" si="26"/>
        <v>#DIV/0!</v>
      </c>
      <c r="O66" s="6" t="e">
        <f t="shared" ca="1" si="27"/>
        <v>#DIV/0!</v>
      </c>
      <c r="P66" s="6" t="e">
        <f t="shared" ca="1" si="28"/>
        <v>#DIV/0!</v>
      </c>
      <c r="Q66" s="6" t="e">
        <f ca="1">(P66+Q67+R66+Q65)/4+Q42/(4*Q19)</f>
        <v>#DIV/0!</v>
      </c>
      <c r="R66" s="6" t="e">
        <f t="shared" ca="1" si="30"/>
        <v>#DIV/0!</v>
      </c>
      <c r="S66" s="6" t="e">
        <f t="shared" ca="1" si="31"/>
        <v>#DIV/0!</v>
      </c>
      <c r="T66" s="6" t="e">
        <f t="shared" ca="1" si="32"/>
        <v>#DIV/0!</v>
      </c>
      <c r="U66" s="6" t="e">
        <f t="shared" ca="1" si="33"/>
        <v>#DIV/0!</v>
      </c>
      <c r="V66" s="6" t="e">
        <f ca="1">(U66+V67+W66+V65)/4+V42/(4*V19)</f>
        <v>#DIV/0!</v>
      </c>
      <c r="W66" s="6" t="e">
        <f t="shared" ca="1" si="35"/>
        <v>#DIV/0!</v>
      </c>
      <c r="X66" s="6" t="e">
        <f t="shared" ca="1" si="36"/>
        <v>#DIV/0!</v>
      </c>
      <c r="Y66" s="6" t="e">
        <f t="shared" ca="1" si="37"/>
        <v>#DIV/0!</v>
      </c>
      <c r="Z66" s="6" t="e">
        <f t="shared" ca="1" si="38"/>
        <v>#DIV/0!</v>
      </c>
      <c r="AA66" s="6" t="e">
        <f t="shared" ca="1" si="39"/>
        <v>#DIV/0!</v>
      </c>
      <c r="AB66" s="6" t="e">
        <f t="shared" ca="1" si="40"/>
        <v>#DIV/0!</v>
      </c>
      <c r="AC66" s="6" t="e">
        <f t="shared" ca="1" si="41"/>
        <v>#DIV/0!</v>
      </c>
      <c r="AD66" s="6" t="e">
        <f t="shared" ca="1" si="42"/>
        <v>#DIV/0!</v>
      </c>
      <c r="AE66" s="6" t="e">
        <f t="shared" ca="1" si="43"/>
        <v>#DIV/0!</v>
      </c>
      <c r="AF66" s="6" t="e">
        <f t="shared" ca="1" si="44"/>
        <v>#DIV/0!</v>
      </c>
      <c r="AG66" s="6" t="e">
        <f t="shared" ca="1" si="45"/>
        <v>#DIV/0!</v>
      </c>
      <c r="AH66" s="6" t="e">
        <f t="shared" ca="1" si="46"/>
        <v>#DIV/0!</v>
      </c>
      <c r="AI66" s="6" t="e">
        <f t="shared" ca="1" si="47"/>
        <v>#DIV/0!</v>
      </c>
      <c r="AJ66" s="5" t="e">
        <f t="shared" ca="1" si="48"/>
        <v>#DIV/0!</v>
      </c>
      <c r="AK66" s="5" t="e">
        <f t="shared" ca="1" si="49"/>
        <v>#DIV/0!</v>
      </c>
      <c r="AL66" s="5" t="e">
        <f t="shared" ca="1" si="50"/>
        <v>#DIV/0!</v>
      </c>
      <c r="AM66" s="5" t="e">
        <f t="shared" ca="1" si="51"/>
        <v>#DIV/0!</v>
      </c>
      <c r="AN66" t="e">
        <f t="shared" ca="1" si="52"/>
        <v>#DIV/0!</v>
      </c>
      <c r="AO66" t="e">
        <f ca="1">(AN66+AO67+AP66+AO65)/4+AO42/(4*AO19)</f>
        <v>#DIV/0!</v>
      </c>
      <c r="AP66" t="e">
        <f t="shared" ca="1" si="54"/>
        <v>#DIV/0!</v>
      </c>
      <c r="AQ66" t="e">
        <f t="shared" ca="1" si="55"/>
        <v>#DIV/0!</v>
      </c>
      <c r="AR66" s="1"/>
    </row>
    <row r="67" spans="1:44" x14ac:dyDescent="0.25">
      <c r="A67">
        <v>1650</v>
      </c>
      <c r="B67" s="1"/>
      <c r="C67" t="e">
        <f t="shared" ca="1" si="15"/>
        <v>#DIV/0!</v>
      </c>
      <c r="D67" t="e">
        <f t="shared" ca="1" si="16"/>
        <v>#DIV/0!</v>
      </c>
      <c r="E67" t="e">
        <f t="shared" ca="1" si="17"/>
        <v>#DIV/0!</v>
      </c>
      <c r="F67" t="e">
        <f t="shared" ca="1" si="18"/>
        <v>#DIV/0!</v>
      </c>
      <c r="G67" t="e">
        <f t="shared" ca="1" si="19"/>
        <v>#DIV/0!</v>
      </c>
      <c r="H67" t="e">
        <f t="shared" ca="1" si="20"/>
        <v>#DIV/0!</v>
      </c>
      <c r="I67" t="e">
        <f t="shared" ca="1" si="21"/>
        <v>#DIV/0!</v>
      </c>
      <c r="J67" s="5" t="e">
        <f t="shared" ca="1" si="22"/>
        <v>#DIV/0!</v>
      </c>
      <c r="K67" s="5" t="e">
        <f t="shared" ca="1" si="23"/>
        <v>#DIV/0!</v>
      </c>
      <c r="L67" s="5" t="e">
        <f t="shared" ca="1" si="24"/>
        <v>#DIV/0!</v>
      </c>
      <c r="M67" s="5" t="e">
        <f t="shared" ca="1" si="25"/>
        <v>#DIV/0!</v>
      </c>
      <c r="N67" s="6" t="e">
        <f t="shared" ca="1" si="26"/>
        <v>#DIV/0!</v>
      </c>
      <c r="O67" s="6" t="e">
        <f t="shared" ca="1" si="27"/>
        <v>#DIV/0!</v>
      </c>
      <c r="P67" s="6" t="e">
        <f t="shared" ca="1" si="28"/>
        <v>#DIV/0!</v>
      </c>
      <c r="Q67" s="6" t="e">
        <f t="shared" ca="1" si="29"/>
        <v>#DIV/0!</v>
      </c>
      <c r="R67" s="6" t="e">
        <f t="shared" ca="1" si="30"/>
        <v>#DIV/0!</v>
      </c>
      <c r="S67" s="6" t="e">
        <f t="shared" ca="1" si="31"/>
        <v>#DIV/0!</v>
      </c>
      <c r="T67" s="6" t="e">
        <f t="shared" ca="1" si="32"/>
        <v>#DIV/0!</v>
      </c>
      <c r="U67" s="6" t="e">
        <f t="shared" ca="1" si="33"/>
        <v>#DIV/0!</v>
      </c>
      <c r="V67" s="6" t="e">
        <f t="shared" ca="1" si="34"/>
        <v>#DIV/0!</v>
      </c>
      <c r="W67" s="6" t="e">
        <f t="shared" ca="1" si="35"/>
        <v>#DIV/0!</v>
      </c>
      <c r="X67" s="6" t="e">
        <f t="shared" ca="1" si="36"/>
        <v>#DIV/0!</v>
      </c>
      <c r="Y67" s="6" t="e">
        <f t="shared" ca="1" si="37"/>
        <v>#DIV/0!</v>
      </c>
      <c r="Z67" s="6" t="e">
        <f t="shared" ca="1" si="38"/>
        <v>#DIV/0!</v>
      </c>
      <c r="AA67" s="6" t="e">
        <f t="shared" ca="1" si="39"/>
        <v>#DIV/0!</v>
      </c>
      <c r="AB67" s="6" t="e">
        <f t="shared" ca="1" si="40"/>
        <v>#DIV/0!</v>
      </c>
      <c r="AC67" s="6" t="e">
        <f t="shared" ca="1" si="41"/>
        <v>#DIV/0!</v>
      </c>
      <c r="AD67" s="6" t="e">
        <f t="shared" ca="1" si="42"/>
        <v>#DIV/0!</v>
      </c>
      <c r="AE67" s="6" t="e">
        <f t="shared" ca="1" si="43"/>
        <v>#DIV/0!</v>
      </c>
      <c r="AF67" s="6" t="e">
        <f t="shared" ca="1" si="44"/>
        <v>#DIV/0!</v>
      </c>
      <c r="AG67" s="6" t="e">
        <f t="shared" ca="1" si="45"/>
        <v>#DIV/0!</v>
      </c>
      <c r="AH67" s="6" t="e">
        <f t="shared" ca="1" si="46"/>
        <v>#DIV/0!</v>
      </c>
      <c r="AI67" s="6" t="e">
        <f t="shared" ca="1" si="47"/>
        <v>#DIV/0!</v>
      </c>
      <c r="AJ67" s="5" t="e">
        <f t="shared" ca="1" si="48"/>
        <v>#DIV/0!</v>
      </c>
      <c r="AK67" s="5" t="e">
        <f t="shared" ca="1" si="49"/>
        <v>#DIV/0!</v>
      </c>
      <c r="AL67" s="5" t="e">
        <f t="shared" ca="1" si="50"/>
        <v>#DIV/0!</v>
      </c>
      <c r="AM67" s="5" t="e">
        <f t="shared" ca="1" si="51"/>
        <v>#DIV/0!</v>
      </c>
      <c r="AN67" t="e">
        <f t="shared" ca="1" si="52"/>
        <v>#DIV/0!</v>
      </c>
      <c r="AO67" t="e">
        <f ca="1">(AN67+AO68+AP67+AO66)/4+AO43/(4*AO20)</f>
        <v>#DIV/0!</v>
      </c>
      <c r="AP67" t="e">
        <f t="shared" ca="1" si="54"/>
        <v>#DIV/0!</v>
      </c>
      <c r="AQ67" t="e">
        <f t="shared" ca="1" si="55"/>
        <v>#DIV/0!</v>
      </c>
      <c r="AR67" s="1"/>
    </row>
    <row r="68" spans="1:44" x14ac:dyDescent="0.25">
      <c r="A68">
        <v>1750</v>
      </c>
      <c r="B68" s="1"/>
      <c r="C68" t="e">
        <f t="shared" ca="1" si="15"/>
        <v>#DIV/0!</v>
      </c>
      <c r="D68" t="e">
        <f t="shared" ca="1" si="16"/>
        <v>#DIV/0!</v>
      </c>
      <c r="E68" t="e">
        <f t="shared" ca="1" si="17"/>
        <v>#DIV/0!</v>
      </c>
      <c r="F68" t="e">
        <f t="shared" ca="1" si="18"/>
        <v>#DIV/0!</v>
      </c>
      <c r="G68" t="e">
        <f t="shared" ca="1" si="19"/>
        <v>#DIV/0!</v>
      </c>
      <c r="H68" t="e">
        <f t="shared" ca="1" si="20"/>
        <v>#DIV/0!</v>
      </c>
      <c r="I68" t="e">
        <f t="shared" ca="1" si="21"/>
        <v>#DIV/0!</v>
      </c>
      <c r="J68" s="5" t="e">
        <f t="shared" ca="1" si="22"/>
        <v>#DIV/0!</v>
      </c>
      <c r="K68" s="5" t="e">
        <f t="shared" ca="1" si="23"/>
        <v>#DIV/0!</v>
      </c>
      <c r="L68" s="5" t="e">
        <f t="shared" ca="1" si="24"/>
        <v>#DIV/0!</v>
      </c>
      <c r="M68" s="5" t="e">
        <f t="shared" ca="1" si="25"/>
        <v>#DIV/0!</v>
      </c>
      <c r="N68" s="6" t="e">
        <f t="shared" ca="1" si="26"/>
        <v>#DIV/0!</v>
      </c>
      <c r="O68" s="6" t="e">
        <f t="shared" ca="1" si="27"/>
        <v>#DIV/0!</v>
      </c>
      <c r="P68" s="6" t="e">
        <f t="shared" ca="1" si="28"/>
        <v>#DIV/0!</v>
      </c>
      <c r="Q68" s="6" t="e">
        <f ca="1">(P68+Q69+R68+Q67)/4+Q44/(4*Q21)</f>
        <v>#DIV/0!</v>
      </c>
      <c r="R68" s="6" t="e">
        <f t="shared" ca="1" si="30"/>
        <v>#DIV/0!</v>
      </c>
      <c r="S68" s="6" t="e">
        <f t="shared" ca="1" si="31"/>
        <v>#DIV/0!</v>
      </c>
      <c r="T68" s="6" t="e">
        <f t="shared" ca="1" si="32"/>
        <v>#DIV/0!</v>
      </c>
      <c r="U68" s="6" t="e">
        <f t="shared" ca="1" si="33"/>
        <v>#DIV/0!</v>
      </c>
      <c r="V68" s="6" t="e">
        <f t="shared" ca="1" si="34"/>
        <v>#DIV/0!</v>
      </c>
      <c r="W68" s="6" t="e">
        <f t="shared" ca="1" si="35"/>
        <v>#DIV/0!</v>
      </c>
      <c r="X68" s="6" t="e">
        <f t="shared" ca="1" si="36"/>
        <v>#DIV/0!</v>
      </c>
      <c r="Y68" s="6" t="e">
        <f t="shared" ca="1" si="37"/>
        <v>#DIV/0!</v>
      </c>
      <c r="Z68" s="6" t="e">
        <f t="shared" ca="1" si="38"/>
        <v>#DIV/0!</v>
      </c>
      <c r="AA68" s="6" t="e">
        <f t="shared" ca="1" si="39"/>
        <v>#DIV/0!</v>
      </c>
      <c r="AB68" s="6" t="e">
        <f t="shared" ca="1" si="40"/>
        <v>#DIV/0!</v>
      </c>
      <c r="AC68" s="6" t="e">
        <f t="shared" ca="1" si="41"/>
        <v>#DIV/0!</v>
      </c>
      <c r="AD68" s="6" t="e">
        <f t="shared" ca="1" si="42"/>
        <v>#DIV/0!</v>
      </c>
      <c r="AE68" s="6" t="e">
        <f t="shared" ca="1" si="43"/>
        <v>#DIV/0!</v>
      </c>
      <c r="AF68" s="6" t="e">
        <f t="shared" ca="1" si="44"/>
        <v>#DIV/0!</v>
      </c>
      <c r="AG68" s="6" t="e">
        <f t="shared" ca="1" si="45"/>
        <v>#DIV/0!</v>
      </c>
      <c r="AH68" s="6" t="e">
        <f t="shared" ca="1" si="46"/>
        <v>#DIV/0!</v>
      </c>
      <c r="AI68" s="6" t="e">
        <f t="shared" ca="1" si="47"/>
        <v>#DIV/0!</v>
      </c>
      <c r="AJ68" s="5" t="e">
        <f t="shared" ca="1" si="48"/>
        <v>#DIV/0!</v>
      </c>
      <c r="AK68" s="5" t="e">
        <f t="shared" ca="1" si="49"/>
        <v>#DIV/0!</v>
      </c>
      <c r="AL68" s="5" t="e">
        <f t="shared" ca="1" si="50"/>
        <v>#DIV/0!</v>
      </c>
      <c r="AM68" s="5" t="e">
        <f t="shared" ca="1" si="51"/>
        <v>#DIV/0!</v>
      </c>
      <c r="AN68" t="e">
        <f t="shared" ca="1" si="52"/>
        <v>#DIV/0!</v>
      </c>
      <c r="AO68" t="e">
        <f t="shared" ca="1" si="53"/>
        <v>#DIV/0!</v>
      </c>
      <c r="AP68" t="e">
        <f t="shared" ca="1" si="54"/>
        <v>#DIV/0!</v>
      </c>
      <c r="AQ68" t="e">
        <f t="shared" ca="1" si="55"/>
        <v>#DIV/0!</v>
      </c>
      <c r="AR68" s="1"/>
    </row>
    <row r="69" spans="1:44" x14ac:dyDescent="0.25">
      <c r="A69">
        <v>1850</v>
      </c>
      <c r="B69" s="1"/>
      <c r="C69" t="e">
        <f t="shared" ca="1" si="15"/>
        <v>#DIV/0!</v>
      </c>
      <c r="D69" t="e">
        <f t="shared" ca="1" si="16"/>
        <v>#DIV/0!</v>
      </c>
      <c r="E69" t="e">
        <f t="shared" ca="1" si="17"/>
        <v>#DIV/0!</v>
      </c>
      <c r="F69" t="e">
        <f t="shared" ca="1" si="18"/>
        <v>#DIV/0!</v>
      </c>
      <c r="G69" t="e">
        <f t="shared" ca="1" si="19"/>
        <v>#DIV/0!</v>
      </c>
      <c r="H69" t="e">
        <f t="shared" ca="1" si="20"/>
        <v>#DIV/0!</v>
      </c>
      <c r="I69" t="e">
        <f t="shared" ca="1" si="21"/>
        <v>#DIV/0!</v>
      </c>
      <c r="J69" s="5" t="e">
        <f t="shared" ca="1" si="22"/>
        <v>#DIV/0!</v>
      </c>
      <c r="K69" s="5" t="e">
        <f t="shared" ca="1" si="23"/>
        <v>#DIV/0!</v>
      </c>
      <c r="L69" s="5" t="e">
        <f t="shared" ca="1" si="24"/>
        <v>#DIV/0!</v>
      </c>
      <c r="M69" s="5" t="e">
        <f t="shared" ca="1" si="25"/>
        <v>#DIV/0!</v>
      </c>
      <c r="N69" s="6" t="e">
        <f t="shared" ca="1" si="26"/>
        <v>#DIV/0!</v>
      </c>
      <c r="O69" s="6" t="e">
        <f t="shared" ca="1" si="27"/>
        <v>#DIV/0!</v>
      </c>
      <c r="P69" s="6" t="e">
        <f t="shared" ca="1" si="28"/>
        <v>#DIV/0!</v>
      </c>
      <c r="Q69" s="6" t="e">
        <f ca="1">(P69+Q70+R69+Q68)/4+Q45/(4*Q22)</f>
        <v>#DIV/0!</v>
      </c>
      <c r="R69" s="6" t="e">
        <f t="shared" ca="1" si="30"/>
        <v>#DIV/0!</v>
      </c>
      <c r="S69" s="6" t="e">
        <f t="shared" ca="1" si="31"/>
        <v>#DIV/0!</v>
      </c>
      <c r="T69" s="6" t="e">
        <f t="shared" ca="1" si="32"/>
        <v>#DIV/0!</v>
      </c>
      <c r="U69" s="6" t="e">
        <f t="shared" ca="1" si="33"/>
        <v>#DIV/0!</v>
      </c>
      <c r="V69" s="6" t="e">
        <f t="shared" ca="1" si="34"/>
        <v>#DIV/0!</v>
      </c>
      <c r="W69" s="6" t="e">
        <f t="shared" ca="1" si="35"/>
        <v>#DIV/0!</v>
      </c>
      <c r="X69" s="6" t="e">
        <f t="shared" ca="1" si="36"/>
        <v>#DIV/0!</v>
      </c>
      <c r="Y69" s="6" t="e">
        <f t="shared" ca="1" si="37"/>
        <v>#DIV/0!</v>
      </c>
      <c r="Z69" s="6" t="e">
        <f t="shared" ca="1" si="38"/>
        <v>#DIV/0!</v>
      </c>
      <c r="AA69" s="6" t="e">
        <f t="shared" ca="1" si="39"/>
        <v>#DIV/0!</v>
      </c>
      <c r="AB69" s="6" t="e">
        <f t="shared" ca="1" si="40"/>
        <v>#DIV/0!</v>
      </c>
      <c r="AC69" s="6" t="e">
        <f t="shared" ca="1" si="41"/>
        <v>#DIV/0!</v>
      </c>
      <c r="AD69" s="6" t="e">
        <f t="shared" ca="1" si="42"/>
        <v>#DIV/0!</v>
      </c>
      <c r="AE69" s="6" t="e">
        <f t="shared" ca="1" si="43"/>
        <v>#DIV/0!</v>
      </c>
      <c r="AF69" s="6" t="e">
        <f t="shared" ca="1" si="44"/>
        <v>#DIV/0!</v>
      </c>
      <c r="AG69" s="6" t="e">
        <f t="shared" ca="1" si="45"/>
        <v>#DIV/0!</v>
      </c>
      <c r="AH69" s="6" t="e">
        <f t="shared" ca="1" si="46"/>
        <v>#DIV/0!</v>
      </c>
      <c r="AI69" s="6" t="e">
        <f t="shared" ca="1" si="47"/>
        <v>#DIV/0!</v>
      </c>
      <c r="AJ69" s="5" t="e">
        <f t="shared" ca="1" si="48"/>
        <v>#DIV/0!</v>
      </c>
      <c r="AK69" s="5" t="e">
        <f t="shared" ca="1" si="49"/>
        <v>#DIV/0!</v>
      </c>
      <c r="AL69" s="5" t="e">
        <f t="shared" ca="1" si="50"/>
        <v>#DIV/0!</v>
      </c>
      <c r="AM69" s="5" t="e">
        <f t="shared" ca="1" si="51"/>
        <v>#DIV/0!</v>
      </c>
      <c r="AN69" t="e">
        <f t="shared" ca="1" si="52"/>
        <v>#DIV/0!</v>
      </c>
      <c r="AO69" t="e">
        <f t="shared" ca="1" si="53"/>
        <v>#DIV/0!</v>
      </c>
      <c r="AP69" t="e">
        <f t="shared" ref="AP69" ca="1" si="56">(AO69+AP70+AQ69+AP68)/4+AP45/(4*AP22)</f>
        <v>#DIV/0!</v>
      </c>
      <c r="AQ69" t="e">
        <f t="shared" ca="1" si="55"/>
        <v>#DIV/0!</v>
      </c>
      <c r="AR69" s="1"/>
    </row>
    <row r="70" spans="1:44" x14ac:dyDescent="0.25">
      <c r="A70">
        <v>1950</v>
      </c>
      <c r="B70" s="1"/>
      <c r="C70" t="e">
        <f ca="1">(B70+D70+C69)/3+C46/(3*C23)</f>
        <v>#DIV/0!</v>
      </c>
      <c r="D70" t="e">
        <f t="shared" ref="D70:AQ70" ca="1" si="57">(C70+E70+D69)/3+D46/(3*D23)</f>
        <v>#DIV/0!</v>
      </c>
      <c r="E70" t="e">
        <f t="shared" ca="1" si="57"/>
        <v>#DIV/0!</v>
      </c>
      <c r="F70" t="e">
        <f t="shared" ca="1" si="57"/>
        <v>#DIV/0!</v>
      </c>
      <c r="G70" t="e">
        <f t="shared" ca="1" si="57"/>
        <v>#DIV/0!</v>
      </c>
      <c r="H70" t="e">
        <f t="shared" ca="1" si="57"/>
        <v>#DIV/0!</v>
      </c>
      <c r="I70" t="e">
        <f t="shared" ca="1" si="57"/>
        <v>#DIV/0!</v>
      </c>
      <c r="J70" s="5" t="e">
        <f t="shared" ca="1" si="57"/>
        <v>#DIV/0!</v>
      </c>
      <c r="K70" s="5" t="e">
        <f t="shared" ca="1" si="57"/>
        <v>#DIV/0!</v>
      </c>
      <c r="L70" s="5" t="e">
        <f t="shared" ca="1" si="57"/>
        <v>#DIV/0!</v>
      </c>
      <c r="M70" s="5" t="e">
        <f t="shared" ca="1" si="57"/>
        <v>#DIV/0!</v>
      </c>
      <c r="N70" s="6" t="e">
        <f t="shared" ca="1" si="57"/>
        <v>#DIV/0!</v>
      </c>
      <c r="O70" s="6" t="e">
        <f t="shared" ca="1" si="57"/>
        <v>#DIV/0!</v>
      </c>
      <c r="P70" s="6" t="e">
        <f t="shared" ca="1" si="57"/>
        <v>#DIV/0!</v>
      </c>
      <c r="Q70" s="6" t="e">
        <f t="shared" ca="1" si="57"/>
        <v>#DIV/0!</v>
      </c>
      <c r="R70" s="6" t="e">
        <f t="shared" ca="1" si="57"/>
        <v>#DIV/0!</v>
      </c>
      <c r="S70" s="6" t="e">
        <f t="shared" ca="1" si="57"/>
        <v>#DIV/0!</v>
      </c>
      <c r="T70" s="6" t="e">
        <f t="shared" ca="1" si="57"/>
        <v>#DIV/0!</v>
      </c>
      <c r="U70" s="6" t="e">
        <f t="shared" ca="1" si="57"/>
        <v>#DIV/0!</v>
      </c>
      <c r="V70" s="6" t="e">
        <f t="shared" ca="1" si="57"/>
        <v>#DIV/0!</v>
      </c>
      <c r="W70" s="6" t="e">
        <f t="shared" ca="1" si="57"/>
        <v>#DIV/0!</v>
      </c>
      <c r="X70" s="6" t="e">
        <f t="shared" ca="1" si="57"/>
        <v>#DIV/0!</v>
      </c>
      <c r="Y70" s="6" t="e">
        <f t="shared" ca="1" si="57"/>
        <v>#DIV/0!</v>
      </c>
      <c r="Z70" s="6" t="e">
        <f t="shared" ca="1" si="57"/>
        <v>#DIV/0!</v>
      </c>
      <c r="AA70" s="6" t="e">
        <f t="shared" ca="1" si="57"/>
        <v>#DIV/0!</v>
      </c>
      <c r="AB70" s="6" t="e">
        <f t="shared" ca="1" si="57"/>
        <v>#DIV/0!</v>
      </c>
      <c r="AC70" s="6" t="e">
        <f t="shared" ca="1" si="57"/>
        <v>#DIV/0!</v>
      </c>
      <c r="AD70" s="6" t="e">
        <f t="shared" ca="1" si="57"/>
        <v>#DIV/0!</v>
      </c>
      <c r="AE70" s="6" t="e">
        <f t="shared" ca="1" si="57"/>
        <v>#DIV/0!</v>
      </c>
      <c r="AF70" s="6" t="e">
        <f t="shared" ca="1" si="57"/>
        <v>#DIV/0!</v>
      </c>
      <c r="AG70" s="6" t="e">
        <f t="shared" ca="1" si="57"/>
        <v>#DIV/0!</v>
      </c>
      <c r="AH70" s="6" t="e">
        <f t="shared" ca="1" si="57"/>
        <v>#DIV/0!</v>
      </c>
      <c r="AI70" s="6" t="e">
        <f t="shared" ca="1" si="57"/>
        <v>#DIV/0!</v>
      </c>
      <c r="AJ70" s="5" t="e">
        <f t="shared" ca="1" si="57"/>
        <v>#DIV/0!</v>
      </c>
      <c r="AK70" s="5" t="e">
        <f t="shared" ca="1" si="57"/>
        <v>#DIV/0!</v>
      </c>
      <c r="AL70" s="5" t="e">
        <f t="shared" ca="1" si="57"/>
        <v>#DIV/0!</v>
      </c>
      <c r="AM70" s="5" t="e">
        <f t="shared" ca="1" si="57"/>
        <v>#DIV/0!</v>
      </c>
      <c r="AN70" t="e">
        <f t="shared" ca="1" si="57"/>
        <v>#DIV/0!</v>
      </c>
      <c r="AO70" t="e">
        <f t="shared" ca="1" si="57"/>
        <v>#DIV/0!</v>
      </c>
      <c r="AP70" t="e">
        <f t="shared" ca="1" si="57"/>
        <v>#DIV/0!</v>
      </c>
      <c r="AQ70" t="e">
        <f t="shared" ca="1" si="57"/>
        <v>#DIV/0!</v>
      </c>
      <c r="AR70" s="1"/>
    </row>
    <row r="74" spans="1:44" x14ac:dyDescent="0.25">
      <c r="B74" t="s">
        <v>31</v>
      </c>
      <c r="C74" t="s">
        <v>36</v>
      </c>
    </row>
    <row r="75" spans="1:44" x14ac:dyDescent="0.25">
      <c r="B75">
        <v>0</v>
      </c>
      <c r="C75">
        <v>0</v>
      </c>
      <c r="F75" t="s">
        <v>89</v>
      </c>
      <c r="H75" t="s">
        <v>91</v>
      </c>
    </row>
    <row r="76" spans="1:44" x14ac:dyDescent="0.25">
      <c r="B76">
        <v>10</v>
      </c>
      <c r="C76">
        <v>0</v>
      </c>
      <c r="F76" t="e">
        <f ca="1">$D$1*100*(C51-B51)/100</f>
        <v>#DIV/0!</v>
      </c>
      <c r="H76" t="e">
        <f ca="1">$D$1*100*(AQ51-AR51)/100</f>
        <v>#DIV/0!</v>
      </c>
    </row>
    <row r="77" spans="1:44" x14ac:dyDescent="0.25">
      <c r="B77">
        <v>20</v>
      </c>
      <c r="C77">
        <v>0</v>
      </c>
      <c r="F77" t="e">
        <f ca="1">$D$1*100*(C52-B52)/100</f>
        <v>#DIV/0!</v>
      </c>
      <c r="H77" t="e">
        <f ca="1">$D$1*100*(AQ52-AR52)/100</f>
        <v>#DIV/0!</v>
      </c>
    </row>
    <row r="78" spans="1:44" ht="60" x14ac:dyDescent="0.25">
      <c r="B78">
        <v>30</v>
      </c>
      <c r="C78">
        <v>1.5</v>
      </c>
      <c r="F78" t="e">
        <f ca="1">$D$1*100*(C53-B53)/100</f>
        <v>#DIV/0!</v>
      </c>
      <c r="H78" t="e">
        <f ca="1">$D$1*100*(AQ53-AR53)/100</f>
        <v>#DIV/0!</v>
      </c>
      <c r="AB78" s="50" t="s">
        <v>78</v>
      </c>
      <c r="AC78" s="50" t="s">
        <v>79</v>
      </c>
      <c r="AD78" s="50" t="s">
        <v>80</v>
      </c>
      <c r="AE78" s="51" t="s">
        <v>86</v>
      </c>
      <c r="AF78" s="51" t="s">
        <v>87</v>
      </c>
      <c r="AG78" s="51" t="s">
        <v>88</v>
      </c>
    </row>
    <row r="79" spans="1:44" x14ac:dyDescent="0.25">
      <c r="B79">
        <v>40</v>
      </c>
      <c r="C79">
        <v>3</v>
      </c>
      <c r="F79" t="e">
        <f ca="1">$D$1*100*(C54-B54)/100</f>
        <v>#DIV/0!</v>
      </c>
      <c r="H79" t="e">
        <f ca="1">$D$1*100*(AQ54-AR54)/100</f>
        <v>#DIV/0!</v>
      </c>
      <c r="AB79" s="50" t="s">
        <v>81</v>
      </c>
      <c r="AC79" s="50">
        <v>0.6</v>
      </c>
      <c r="AD79" s="50">
        <v>570</v>
      </c>
      <c r="AE79" t="e">
        <f ca="1">H60</f>
        <v>#DIV/0!</v>
      </c>
      <c r="AF79" t="e">
        <f ca="1">AE79-AC79</f>
        <v>#DIV/0!</v>
      </c>
      <c r="AG79" t="e">
        <f ca="1">ABS(AE79-AC79)</f>
        <v>#DIV/0!</v>
      </c>
    </row>
    <row r="80" spans="1:44" x14ac:dyDescent="0.25">
      <c r="B80">
        <v>50</v>
      </c>
      <c r="C80">
        <v>1.5</v>
      </c>
      <c r="F80" t="e">
        <f ca="1">$D$1*100*(C55-B55)/100</f>
        <v>#DIV/0!</v>
      </c>
      <c r="H80" t="e">
        <f ca="1">$D$1*100*(AQ55-AR55)/100</f>
        <v>#DIV/0!</v>
      </c>
      <c r="AB80" s="50" t="s">
        <v>82</v>
      </c>
      <c r="AC80" s="50">
        <v>1.1000000000000001</v>
      </c>
      <c r="AD80" s="50">
        <v>1520</v>
      </c>
      <c r="AE80" t="e">
        <f ca="1">R60</f>
        <v>#DIV/0!</v>
      </c>
      <c r="AF80" t="e">
        <f t="shared" ref="AF80:AF81" ca="1" si="58">AE80-AC80</f>
        <v>#DIV/0!</v>
      </c>
      <c r="AG80" t="e">
        <f t="shared" ref="AG80:AG81" ca="1" si="59">ABS(AE80-AC80)</f>
        <v>#DIV/0!</v>
      </c>
    </row>
    <row r="81" spans="2:34" x14ac:dyDescent="0.25">
      <c r="B81">
        <v>60</v>
      </c>
      <c r="C81">
        <v>0.5</v>
      </c>
      <c r="F81" t="e">
        <f ca="1">$D$1*100*(C56-B56)/100</f>
        <v>#DIV/0!</v>
      </c>
      <c r="H81" t="e">
        <f ca="1">$D$1*100*(AQ56-AR56)/100</f>
        <v>#DIV/0!</v>
      </c>
      <c r="AB81" s="50" t="s">
        <v>83</v>
      </c>
      <c r="AC81" s="50">
        <v>0.75</v>
      </c>
      <c r="AD81" s="50">
        <v>2990</v>
      </c>
      <c r="AE81" t="e">
        <f ca="1">AF60</f>
        <v>#DIV/0!</v>
      </c>
      <c r="AF81" t="e">
        <f t="shared" ca="1" si="58"/>
        <v>#DIV/0!</v>
      </c>
      <c r="AG81" t="e">
        <f t="shared" ca="1" si="59"/>
        <v>#DIV/0!</v>
      </c>
    </row>
    <row r="82" spans="2:34" x14ac:dyDescent="0.25">
      <c r="B82">
        <v>70</v>
      </c>
      <c r="C82">
        <v>0.5</v>
      </c>
      <c r="F82" t="e">
        <f ca="1">$D$1*100*(C57-B57)/100</f>
        <v>#DIV/0!</v>
      </c>
      <c r="H82" t="e">
        <f ca="1">$D$1*100*(AQ57-AR57)/100</f>
        <v>#DIV/0!</v>
      </c>
      <c r="AB82" s="50" t="s">
        <v>84</v>
      </c>
      <c r="AC82" s="50">
        <v>-2</v>
      </c>
      <c r="AD82" s="50" t="s">
        <v>85</v>
      </c>
      <c r="AE82">
        <f>AR60</f>
        <v>0</v>
      </c>
      <c r="AF82">
        <f t="shared" ref="AF82" si="60">AE82-AC82</f>
        <v>2</v>
      </c>
      <c r="AG82">
        <f t="shared" ref="AG82" si="61">ABS(AE82-AC82)</f>
        <v>2</v>
      </c>
    </row>
    <row r="83" spans="2:34" x14ac:dyDescent="0.25">
      <c r="B83">
        <v>80</v>
      </c>
      <c r="C83">
        <v>0.5</v>
      </c>
      <c r="F83" t="e">
        <f ca="1">$D$1*100*(C58-B58)/100</f>
        <v>#DIV/0!</v>
      </c>
      <c r="H83" t="e">
        <f ca="1">$D$1*100*(AQ58-AR58)/100</f>
        <v>#DIV/0!</v>
      </c>
      <c r="AF83" s="7" t="e">
        <f ca="1">AVERAGE(AF79:AF81)</f>
        <v>#DIV/0!</v>
      </c>
      <c r="AG83" s="7" t="e">
        <f ca="1">AVERAGE(AG79:AG81)</f>
        <v>#DIV/0!</v>
      </c>
      <c r="AH83" t="s">
        <v>4</v>
      </c>
    </row>
    <row r="84" spans="2:34" x14ac:dyDescent="0.25">
      <c r="B84">
        <v>90</v>
      </c>
      <c r="C84">
        <v>0.5</v>
      </c>
      <c r="F84" t="e">
        <f ca="1">$D$1*100*(C59-B59)/100</f>
        <v>#DIV/0!</v>
      </c>
      <c r="H84" t="e">
        <f ca="1">$D$1*100*(AQ59-AR59)/100</f>
        <v>#DIV/0!</v>
      </c>
    </row>
    <row r="85" spans="2:34" x14ac:dyDescent="0.25">
      <c r="B85">
        <v>100</v>
      </c>
      <c r="C85">
        <v>0.4</v>
      </c>
      <c r="F85" t="e">
        <f ca="1">$D$1*100*(C60-B60)/100</f>
        <v>#DIV/0!</v>
      </c>
      <c r="H85" t="e">
        <f ca="1">$D$1*100*(AQ60-AR60)/100</f>
        <v>#DIV/0!</v>
      </c>
    </row>
    <row r="86" spans="2:34" x14ac:dyDescent="0.25">
      <c r="B86">
        <v>110</v>
      </c>
      <c r="C86">
        <v>0.3</v>
      </c>
      <c r="F86" t="e">
        <f ca="1">$D$1*100*(C61-B61)/100</f>
        <v>#DIV/0!</v>
      </c>
      <c r="H86" t="e">
        <f ca="1">$D$1*100*(AQ61-AR61)/100</f>
        <v>#DIV/0!</v>
      </c>
    </row>
    <row r="87" spans="2:34" x14ac:dyDescent="0.25">
      <c r="B87">
        <v>120</v>
      </c>
      <c r="C87">
        <v>0.2</v>
      </c>
      <c r="F87" t="e">
        <f ca="1">$D$1*100*(C62-B62)/100</f>
        <v>#DIV/0!</v>
      </c>
      <c r="H87" t="e">
        <f ca="1">$D$1*100*(AQ62-AR62)/100</f>
        <v>#DIV/0!</v>
      </c>
    </row>
    <row r="88" spans="2:34" x14ac:dyDescent="0.25">
      <c r="B88">
        <v>130</v>
      </c>
      <c r="C88">
        <v>0.1</v>
      </c>
      <c r="F88" t="e">
        <f ca="1">$D$1*100*(C63-B63)/100</f>
        <v>#DIV/0!</v>
      </c>
      <c r="H88" t="e">
        <f ca="1">$D$1*100*(AQ63-AR63)/100</f>
        <v>#DIV/0!</v>
      </c>
    </row>
    <row r="89" spans="2:34" x14ac:dyDescent="0.25">
      <c r="B89">
        <v>140</v>
      </c>
      <c r="C89">
        <v>0</v>
      </c>
      <c r="F89" t="e">
        <f ca="1">$D$1*100*(C64-B64)/100</f>
        <v>#DIV/0!</v>
      </c>
      <c r="H89" t="e">
        <f ca="1">$D$1*100*(AQ64-AR64)/100</f>
        <v>#DIV/0!</v>
      </c>
    </row>
    <row r="90" spans="2:34" x14ac:dyDescent="0.25">
      <c r="B90">
        <v>150</v>
      </c>
      <c r="C90">
        <v>-0.1</v>
      </c>
      <c r="F90" t="e">
        <f ca="1">$D$1*100*(C65-B65)/100</f>
        <v>#DIV/0!</v>
      </c>
      <c r="H90" t="e">
        <f ca="1">$D$1*100*(AQ65-AR65)/100</f>
        <v>#DIV/0!</v>
      </c>
    </row>
    <row r="91" spans="2:34" x14ac:dyDescent="0.25">
      <c r="B91">
        <v>160</v>
      </c>
      <c r="C91">
        <v>-0.1</v>
      </c>
      <c r="F91" t="e">
        <f ca="1">$D$1*100*(C66-B66)/100</f>
        <v>#DIV/0!</v>
      </c>
      <c r="H91" t="e">
        <f ca="1">$D$1*100*(AQ66-AR66)/100</f>
        <v>#DIV/0!</v>
      </c>
    </row>
    <row r="92" spans="2:34" x14ac:dyDescent="0.25">
      <c r="B92">
        <v>170</v>
      </c>
      <c r="C92">
        <v>0</v>
      </c>
      <c r="F92" t="e">
        <f ca="1">$D$1*100*(C67-B67)/100</f>
        <v>#DIV/0!</v>
      </c>
      <c r="H92" t="e">
        <f ca="1">$D$1*100*(AQ67-AR67)/100</f>
        <v>#DIV/0!</v>
      </c>
    </row>
    <row r="93" spans="2:34" x14ac:dyDescent="0.25">
      <c r="B93">
        <v>180</v>
      </c>
      <c r="C93">
        <v>0.1</v>
      </c>
      <c r="F93" t="e">
        <f ca="1">$D$1*100*(C68-B68)/100</f>
        <v>#DIV/0!</v>
      </c>
      <c r="H93" t="e">
        <f ca="1">$D$1*100*(AQ68-AR68)/100</f>
        <v>#DIV/0!</v>
      </c>
    </row>
    <row r="94" spans="2:34" x14ac:dyDescent="0.25">
      <c r="B94">
        <v>190</v>
      </c>
      <c r="C94">
        <v>0.2</v>
      </c>
      <c r="F94" t="e">
        <f ca="1">$D$1*100*(C69-B69)/100</f>
        <v>#DIV/0!</v>
      </c>
      <c r="H94" t="e">
        <f ca="1">$D$1*100*(AQ69-AR69)/100</f>
        <v>#DIV/0!</v>
      </c>
    </row>
    <row r="95" spans="2:34" x14ac:dyDescent="0.25">
      <c r="B95">
        <v>200</v>
      </c>
      <c r="C95">
        <v>0.3</v>
      </c>
      <c r="F95" t="e">
        <f ca="1">$D$1*100*(C70-B70)/100</f>
        <v>#DIV/0!</v>
      </c>
      <c r="H95" t="e">
        <f ca="1">$D$1*100*(AQ70-AR70)/100</f>
        <v>#DIV/0!</v>
      </c>
    </row>
    <row r="96" spans="2:34" x14ac:dyDescent="0.25">
      <c r="B96">
        <v>210</v>
      </c>
      <c r="C96">
        <v>0.4</v>
      </c>
    </row>
    <row r="97" spans="2:9" x14ac:dyDescent="0.25">
      <c r="B97">
        <v>220</v>
      </c>
      <c r="C97">
        <v>0.4</v>
      </c>
      <c r="E97" t="s">
        <v>90</v>
      </c>
      <c r="F97" t="e">
        <f ca="1">SUM(F76:F95)</f>
        <v>#DIV/0!</v>
      </c>
      <c r="H97" t="e">
        <f ca="1">SUM(H76:H95)</f>
        <v>#DIV/0!</v>
      </c>
      <c r="I97" t="s">
        <v>10</v>
      </c>
    </row>
    <row r="98" spans="2:9" x14ac:dyDescent="0.25">
      <c r="B98">
        <v>230</v>
      </c>
      <c r="C98">
        <v>0.4</v>
      </c>
      <c r="F98" s="13" t="e">
        <f ca="1">F97*3600*24</f>
        <v>#DIV/0!</v>
      </c>
      <c r="G98" s="13"/>
      <c r="H98" s="13" t="e">
        <f ca="1">H97*3600*24</f>
        <v>#DIV/0!</v>
      </c>
      <c r="I98" t="s">
        <v>24</v>
      </c>
    </row>
    <row r="99" spans="2:9" x14ac:dyDescent="0.25">
      <c r="B99">
        <v>240</v>
      </c>
      <c r="C99">
        <v>0.35</v>
      </c>
      <c r="F99" s="13" t="e">
        <f ca="1">F98*365</f>
        <v>#DIV/0!</v>
      </c>
      <c r="G99" s="13"/>
      <c r="H99" s="13" t="e">
        <f ca="1">H98*365</f>
        <v>#DIV/0!</v>
      </c>
      <c r="I99" t="s">
        <v>92</v>
      </c>
    </row>
    <row r="100" spans="2:9" x14ac:dyDescent="0.25">
      <c r="B100">
        <v>250</v>
      </c>
      <c r="C100">
        <v>0.3</v>
      </c>
    </row>
    <row r="101" spans="2:9" x14ac:dyDescent="0.25">
      <c r="B101">
        <v>260</v>
      </c>
      <c r="C101">
        <v>0.3</v>
      </c>
    </row>
    <row r="102" spans="2:9" x14ac:dyDescent="0.25">
      <c r="B102">
        <v>270</v>
      </c>
      <c r="C102">
        <v>0.3</v>
      </c>
    </row>
    <row r="103" spans="2:9" x14ac:dyDescent="0.25">
      <c r="B103">
        <v>280</v>
      </c>
      <c r="C103">
        <v>0.3</v>
      </c>
    </row>
    <row r="104" spans="2:9" x14ac:dyDescent="0.25">
      <c r="B104">
        <v>290</v>
      </c>
      <c r="C104">
        <v>0.3</v>
      </c>
    </row>
    <row r="105" spans="2:9" x14ac:dyDescent="0.25">
      <c r="B105">
        <v>300</v>
      </c>
      <c r="C105">
        <v>0.3</v>
      </c>
    </row>
    <row r="106" spans="2:9" x14ac:dyDescent="0.25">
      <c r="B106">
        <v>310</v>
      </c>
      <c r="C106">
        <v>0.4</v>
      </c>
    </row>
    <row r="107" spans="2:9" x14ac:dyDescent="0.25">
      <c r="B107">
        <v>320</v>
      </c>
      <c r="C107">
        <v>0.5</v>
      </c>
    </row>
    <row r="108" spans="2:9" x14ac:dyDescent="0.25">
      <c r="B108">
        <v>330</v>
      </c>
      <c r="C108">
        <v>0.5</v>
      </c>
    </row>
    <row r="109" spans="2:9" x14ac:dyDescent="0.25">
      <c r="B109">
        <v>340</v>
      </c>
      <c r="C109">
        <v>0.5</v>
      </c>
    </row>
    <row r="110" spans="2:9" x14ac:dyDescent="0.25">
      <c r="B110">
        <v>350</v>
      </c>
      <c r="C110">
        <v>0.5</v>
      </c>
    </row>
    <row r="111" spans="2:9" x14ac:dyDescent="0.25">
      <c r="B111">
        <v>360</v>
      </c>
      <c r="C111">
        <v>0.5</v>
      </c>
    </row>
    <row r="112" spans="2:9" x14ac:dyDescent="0.25">
      <c r="B112">
        <v>370</v>
      </c>
      <c r="C112">
        <v>0.5</v>
      </c>
    </row>
    <row r="113" spans="2:3" x14ac:dyDescent="0.25">
      <c r="B113">
        <v>380</v>
      </c>
      <c r="C113">
        <v>0.5</v>
      </c>
    </row>
    <row r="114" spans="2:3" x14ac:dyDescent="0.25">
      <c r="B114">
        <v>390</v>
      </c>
      <c r="C114">
        <v>0.5</v>
      </c>
    </row>
    <row r="115" spans="2:3" x14ac:dyDescent="0.25">
      <c r="B115">
        <v>400</v>
      </c>
      <c r="C115">
        <v>0.5</v>
      </c>
    </row>
    <row r="116" spans="2:3" x14ac:dyDescent="0.25">
      <c r="B116">
        <v>410</v>
      </c>
      <c r="C116">
        <v>0.5</v>
      </c>
    </row>
    <row r="117" spans="2:3" x14ac:dyDescent="0.25">
      <c r="B117">
        <v>420</v>
      </c>
      <c r="C117">
        <v>0.5</v>
      </c>
    </row>
    <row r="118" spans="2:3" x14ac:dyDescent="0.25">
      <c r="B118">
        <v>430</v>
      </c>
      <c r="C118">
        <v>0.5</v>
      </c>
    </row>
    <row r="119" spans="2:3" x14ac:dyDescent="0.25">
      <c r="B119">
        <v>440</v>
      </c>
      <c r="C119">
        <v>0.5</v>
      </c>
    </row>
    <row r="120" spans="2:3" x14ac:dyDescent="0.25">
      <c r="B120">
        <v>450</v>
      </c>
      <c r="C120">
        <v>0.5</v>
      </c>
    </row>
    <row r="121" spans="2:3" x14ac:dyDescent="0.25">
      <c r="B121">
        <v>460</v>
      </c>
      <c r="C121">
        <v>0.5</v>
      </c>
    </row>
    <row r="122" spans="2:3" x14ac:dyDescent="0.25">
      <c r="B122">
        <v>470</v>
      </c>
      <c r="C122">
        <v>0.5</v>
      </c>
    </row>
    <row r="123" spans="2:3" x14ac:dyDescent="0.25">
      <c r="B123">
        <v>480</v>
      </c>
      <c r="C123">
        <v>0.6</v>
      </c>
    </row>
    <row r="124" spans="2:3" x14ac:dyDescent="0.25">
      <c r="B124">
        <v>490</v>
      </c>
      <c r="C124">
        <v>0.65</v>
      </c>
    </row>
    <row r="125" spans="2:3" x14ac:dyDescent="0.25">
      <c r="B125">
        <v>500</v>
      </c>
      <c r="C125">
        <v>0.7</v>
      </c>
    </row>
    <row r="126" spans="2:3" x14ac:dyDescent="0.25">
      <c r="B126">
        <v>510</v>
      </c>
      <c r="C126">
        <v>0.72</v>
      </c>
    </row>
    <row r="127" spans="2:3" x14ac:dyDescent="0.25">
      <c r="B127">
        <v>520</v>
      </c>
      <c r="C127">
        <v>0.74</v>
      </c>
    </row>
    <row r="128" spans="2:3" x14ac:dyDescent="0.25">
      <c r="B128">
        <v>530</v>
      </c>
      <c r="C128">
        <v>0.75</v>
      </c>
    </row>
    <row r="129" spans="2:3" x14ac:dyDescent="0.25">
      <c r="B129">
        <v>540</v>
      </c>
      <c r="C129">
        <v>0.76</v>
      </c>
    </row>
    <row r="130" spans="2:3" x14ac:dyDescent="0.25">
      <c r="B130">
        <v>550</v>
      </c>
      <c r="C130">
        <v>0.76</v>
      </c>
    </row>
    <row r="131" spans="2:3" x14ac:dyDescent="0.25">
      <c r="B131">
        <v>560</v>
      </c>
      <c r="C131">
        <v>0.76</v>
      </c>
    </row>
    <row r="132" spans="2:3" x14ac:dyDescent="0.25">
      <c r="B132">
        <v>570</v>
      </c>
      <c r="C132">
        <v>0.76</v>
      </c>
    </row>
    <row r="133" spans="2:3" x14ac:dyDescent="0.25">
      <c r="B133">
        <v>580</v>
      </c>
      <c r="C133">
        <v>0.76</v>
      </c>
    </row>
    <row r="134" spans="2:3" x14ac:dyDescent="0.25">
      <c r="B134">
        <v>590</v>
      </c>
      <c r="C134">
        <v>0.76</v>
      </c>
    </row>
    <row r="135" spans="2:3" x14ac:dyDescent="0.25">
      <c r="B135">
        <v>600</v>
      </c>
      <c r="C135">
        <v>0.76</v>
      </c>
    </row>
    <row r="136" spans="2:3" x14ac:dyDescent="0.25">
      <c r="B136">
        <v>610</v>
      </c>
      <c r="C136">
        <v>0.76</v>
      </c>
    </row>
    <row r="137" spans="2:3" x14ac:dyDescent="0.25">
      <c r="B137">
        <v>620</v>
      </c>
      <c r="C137">
        <v>0.76</v>
      </c>
    </row>
    <row r="138" spans="2:3" x14ac:dyDescent="0.25">
      <c r="B138">
        <v>630</v>
      </c>
      <c r="C138">
        <v>0.76</v>
      </c>
    </row>
    <row r="139" spans="2:3" x14ac:dyDescent="0.25">
      <c r="B139">
        <v>640</v>
      </c>
      <c r="C139">
        <v>0.76</v>
      </c>
    </row>
    <row r="140" spans="2:3" x14ac:dyDescent="0.25">
      <c r="B140">
        <v>650</v>
      </c>
      <c r="C140">
        <v>0.76</v>
      </c>
    </row>
    <row r="141" spans="2:3" x14ac:dyDescent="0.25">
      <c r="B141">
        <v>660</v>
      </c>
      <c r="C141">
        <v>0.76</v>
      </c>
    </row>
    <row r="142" spans="2:3" x14ac:dyDescent="0.25">
      <c r="B142">
        <v>670</v>
      </c>
      <c r="C142">
        <v>0.76</v>
      </c>
    </row>
    <row r="143" spans="2:3" x14ac:dyDescent="0.25">
      <c r="B143">
        <v>680</v>
      </c>
      <c r="C143">
        <v>0.76</v>
      </c>
    </row>
    <row r="144" spans="2:3" x14ac:dyDescent="0.25">
      <c r="B144">
        <v>690</v>
      </c>
      <c r="C144">
        <v>0.76</v>
      </c>
    </row>
    <row r="145" spans="2:3" x14ac:dyDescent="0.25">
      <c r="B145">
        <v>700</v>
      </c>
      <c r="C145">
        <v>0.76</v>
      </c>
    </row>
    <row r="146" spans="2:3" x14ac:dyDescent="0.25">
      <c r="B146">
        <v>710</v>
      </c>
      <c r="C146">
        <v>0.76</v>
      </c>
    </row>
    <row r="147" spans="2:3" x14ac:dyDescent="0.25">
      <c r="B147">
        <v>720</v>
      </c>
      <c r="C147">
        <v>0.76</v>
      </c>
    </row>
    <row r="148" spans="2:3" x14ac:dyDescent="0.25">
      <c r="B148">
        <v>730</v>
      </c>
      <c r="C148">
        <v>0.76</v>
      </c>
    </row>
    <row r="149" spans="2:3" x14ac:dyDescent="0.25">
      <c r="B149">
        <v>740</v>
      </c>
      <c r="C149">
        <v>0.77</v>
      </c>
    </row>
    <row r="150" spans="2:3" x14ac:dyDescent="0.25">
      <c r="B150">
        <v>750</v>
      </c>
      <c r="C150">
        <v>0.78</v>
      </c>
    </row>
    <row r="151" spans="2:3" x14ac:dyDescent="0.25">
      <c r="B151">
        <v>760</v>
      </c>
      <c r="C151">
        <v>0.79</v>
      </c>
    </row>
    <row r="152" spans="2:3" x14ac:dyDescent="0.25">
      <c r="B152">
        <v>770</v>
      </c>
      <c r="C152">
        <v>0.8</v>
      </c>
    </row>
    <row r="153" spans="2:3" x14ac:dyDescent="0.25">
      <c r="B153">
        <v>780</v>
      </c>
      <c r="C153">
        <v>0.82</v>
      </c>
    </row>
    <row r="154" spans="2:3" x14ac:dyDescent="0.25">
      <c r="B154">
        <v>790</v>
      </c>
      <c r="C154">
        <v>0.8</v>
      </c>
    </row>
    <row r="155" spans="2:3" x14ac:dyDescent="0.25">
      <c r="B155">
        <v>800</v>
      </c>
      <c r="C155">
        <v>0.85</v>
      </c>
    </row>
    <row r="156" spans="2:3" x14ac:dyDescent="0.25">
      <c r="B156">
        <v>810</v>
      </c>
      <c r="C156">
        <v>0.9</v>
      </c>
    </row>
    <row r="157" spans="2:3" x14ac:dyDescent="0.25">
      <c r="B157">
        <v>820</v>
      </c>
      <c r="C157">
        <v>0.95</v>
      </c>
    </row>
    <row r="158" spans="2:3" x14ac:dyDescent="0.25">
      <c r="B158">
        <v>830</v>
      </c>
      <c r="C158">
        <v>1</v>
      </c>
    </row>
    <row r="159" spans="2:3" x14ac:dyDescent="0.25">
      <c r="B159">
        <v>840</v>
      </c>
      <c r="C159">
        <v>1.1000000000000001</v>
      </c>
    </row>
    <row r="160" spans="2:3" x14ac:dyDescent="0.25">
      <c r="B160">
        <v>850</v>
      </c>
      <c r="C160">
        <v>1.1000000000000001</v>
      </c>
    </row>
    <row r="161" spans="2:3" x14ac:dyDescent="0.25">
      <c r="B161">
        <v>860</v>
      </c>
      <c r="C161">
        <v>1.05</v>
      </c>
    </row>
    <row r="162" spans="2:3" x14ac:dyDescent="0.25">
      <c r="B162">
        <v>870</v>
      </c>
      <c r="C162">
        <v>1.05</v>
      </c>
    </row>
    <row r="163" spans="2:3" x14ac:dyDescent="0.25">
      <c r="B163">
        <v>880</v>
      </c>
      <c r="C163">
        <v>1.05</v>
      </c>
    </row>
    <row r="164" spans="2:3" x14ac:dyDescent="0.25">
      <c r="B164">
        <v>890</v>
      </c>
      <c r="C164">
        <v>1.05</v>
      </c>
    </row>
    <row r="165" spans="2:3" x14ac:dyDescent="0.25">
      <c r="B165">
        <v>900</v>
      </c>
      <c r="C165">
        <v>1.05</v>
      </c>
    </row>
    <row r="166" spans="2:3" x14ac:dyDescent="0.25">
      <c r="B166">
        <v>910</v>
      </c>
      <c r="C166">
        <v>1.05</v>
      </c>
    </row>
    <row r="167" spans="2:3" x14ac:dyDescent="0.25">
      <c r="B167">
        <v>920</v>
      </c>
      <c r="C167">
        <v>1.05</v>
      </c>
    </row>
    <row r="168" spans="2:3" x14ac:dyDescent="0.25">
      <c r="B168">
        <v>930</v>
      </c>
      <c r="C168">
        <v>1.05</v>
      </c>
    </row>
    <row r="169" spans="2:3" x14ac:dyDescent="0.25">
      <c r="B169">
        <v>940</v>
      </c>
      <c r="C169">
        <v>1.05</v>
      </c>
    </row>
    <row r="170" spans="2:3" x14ac:dyDescent="0.25">
      <c r="B170">
        <v>950</v>
      </c>
      <c r="C170">
        <v>1.05</v>
      </c>
    </row>
    <row r="171" spans="2:3" x14ac:dyDescent="0.25">
      <c r="B171">
        <v>960</v>
      </c>
      <c r="C171">
        <v>1.02</v>
      </c>
    </row>
    <row r="172" spans="2:3" x14ac:dyDescent="0.25">
      <c r="B172">
        <v>970</v>
      </c>
      <c r="C172">
        <v>1.04</v>
      </c>
    </row>
    <row r="173" spans="2:3" x14ac:dyDescent="0.25">
      <c r="B173">
        <v>980</v>
      </c>
      <c r="C173">
        <v>1.06</v>
      </c>
    </row>
    <row r="174" spans="2:3" x14ac:dyDescent="0.25">
      <c r="B174">
        <v>990</v>
      </c>
      <c r="C174">
        <v>1.08</v>
      </c>
    </row>
    <row r="175" spans="2:3" x14ac:dyDescent="0.25">
      <c r="B175">
        <v>1000</v>
      </c>
      <c r="C175">
        <v>1.1000000000000001</v>
      </c>
    </row>
    <row r="176" spans="2:3" x14ac:dyDescent="0.25">
      <c r="B176">
        <v>1010</v>
      </c>
      <c r="C176">
        <v>1.1200000000000001</v>
      </c>
    </row>
    <row r="177" spans="2:3" x14ac:dyDescent="0.25">
      <c r="B177">
        <v>1020</v>
      </c>
      <c r="C177">
        <v>1.1399999999999999</v>
      </c>
    </row>
    <row r="178" spans="2:3" x14ac:dyDescent="0.25">
      <c r="B178">
        <v>1030</v>
      </c>
      <c r="C178">
        <v>1.1599999999999999</v>
      </c>
    </row>
    <row r="179" spans="2:3" x14ac:dyDescent="0.25">
      <c r="B179">
        <v>1040</v>
      </c>
      <c r="C179">
        <v>1.18</v>
      </c>
    </row>
    <row r="180" spans="2:3" x14ac:dyDescent="0.25">
      <c r="B180">
        <v>1050</v>
      </c>
      <c r="C180">
        <v>1.2</v>
      </c>
    </row>
    <row r="181" spans="2:3" x14ac:dyDescent="0.25">
      <c r="B181">
        <v>1060</v>
      </c>
      <c r="C181">
        <v>1.22</v>
      </c>
    </row>
    <row r="182" spans="2:3" x14ac:dyDescent="0.25">
      <c r="B182">
        <v>1070</v>
      </c>
      <c r="C182">
        <v>1.24</v>
      </c>
    </row>
    <row r="183" spans="2:3" x14ac:dyDescent="0.25">
      <c r="B183">
        <v>1080</v>
      </c>
      <c r="C183">
        <v>1.26</v>
      </c>
    </row>
    <row r="184" spans="2:3" x14ac:dyDescent="0.25">
      <c r="B184">
        <v>1090</v>
      </c>
      <c r="C184">
        <v>1.28</v>
      </c>
    </row>
    <row r="185" spans="2:3" x14ac:dyDescent="0.25">
      <c r="B185">
        <v>1100</v>
      </c>
      <c r="C185">
        <v>1.3</v>
      </c>
    </row>
    <row r="186" spans="2:3" x14ac:dyDescent="0.25">
      <c r="B186">
        <v>1110</v>
      </c>
      <c r="C186">
        <v>1.32</v>
      </c>
    </row>
    <row r="187" spans="2:3" x14ac:dyDescent="0.25">
      <c r="B187">
        <v>1120</v>
      </c>
      <c r="C187">
        <v>1.34</v>
      </c>
    </row>
    <row r="188" spans="2:3" x14ac:dyDescent="0.25">
      <c r="B188">
        <v>1130</v>
      </c>
      <c r="C188">
        <v>1.36</v>
      </c>
    </row>
    <row r="189" spans="2:3" x14ac:dyDescent="0.25">
      <c r="B189">
        <v>1140</v>
      </c>
      <c r="C189">
        <v>1.38</v>
      </c>
    </row>
    <row r="190" spans="2:3" x14ac:dyDescent="0.25">
      <c r="B190">
        <v>1150</v>
      </c>
      <c r="C190">
        <v>1.4</v>
      </c>
    </row>
    <row r="191" spans="2:3" x14ac:dyDescent="0.25">
      <c r="B191">
        <v>1160</v>
      </c>
      <c r="C191">
        <v>1.42</v>
      </c>
    </row>
    <row r="192" spans="2:3" x14ac:dyDescent="0.25">
      <c r="B192">
        <v>1170</v>
      </c>
      <c r="C192">
        <v>1.44</v>
      </c>
    </row>
    <row r="193" spans="2:3" x14ac:dyDescent="0.25">
      <c r="B193">
        <v>1180</v>
      </c>
      <c r="C193">
        <v>1.46</v>
      </c>
    </row>
    <row r="194" spans="2:3" x14ac:dyDescent="0.25">
      <c r="B194">
        <v>1190</v>
      </c>
      <c r="C194">
        <v>1.48</v>
      </c>
    </row>
    <row r="195" spans="2:3" x14ac:dyDescent="0.25">
      <c r="B195">
        <v>1200</v>
      </c>
      <c r="C195">
        <v>1.5</v>
      </c>
    </row>
    <row r="196" spans="2:3" x14ac:dyDescent="0.25">
      <c r="B196">
        <v>1210</v>
      </c>
      <c r="C196">
        <v>1.52</v>
      </c>
    </row>
    <row r="197" spans="2:3" x14ac:dyDescent="0.25">
      <c r="B197">
        <v>1220</v>
      </c>
      <c r="C197">
        <v>1.54</v>
      </c>
    </row>
    <row r="198" spans="2:3" x14ac:dyDescent="0.25">
      <c r="B198">
        <v>1230</v>
      </c>
      <c r="C198">
        <v>1.56</v>
      </c>
    </row>
    <row r="199" spans="2:3" x14ac:dyDescent="0.25">
      <c r="B199">
        <v>1240</v>
      </c>
      <c r="C199">
        <v>1.58</v>
      </c>
    </row>
    <row r="200" spans="2:3" x14ac:dyDescent="0.25">
      <c r="B200">
        <v>1250</v>
      </c>
      <c r="C200">
        <v>1.6</v>
      </c>
    </row>
    <row r="201" spans="2:3" x14ac:dyDescent="0.25">
      <c r="B201">
        <v>1260</v>
      </c>
      <c r="C201">
        <v>1.62</v>
      </c>
    </row>
    <row r="202" spans="2:3" x14ac:dyDescent="0.25">
      <c r="B202">
        <v>1270</v>
      </c>
      <c r="C202">
        <v>1.64</v>
      </c>
    </row>
    <row r="203" spans="2:3" x14ac:dyDescent="0.25">
      <c r="B203">
        <v>1280</v>
      </c>
      <c r="C203">
        <v>1.66</v>
      </c>
    </row>
    <row r="204" spans="2:3" x14ac:dyDescent="0.25">
      <c r="B204">
        <v>1290</v>
      </c>
      <c r="C204">
        <v>1.68</v>
      </c>
    </row>
    <row r="205" spans="2:3" x14ac:dyDescent="0.25">
      <c r="B205">
        <v>1300</v>
      </c>
      <c r="C205">
        <v>1.7</v>
      </c>
    </row>
    <row r="206" spans="2:3" x14ac:dyDescent="0.25">
      <c r="B206">
        <v>1310</v>
      </c>
      <c r="C206">
        <v>1.72</v>
      </c>
    </row>
    <row r="207" spans="2:3" x14ac:dyDescent="0.25">
      <c r="B207">
        <v>1320</v>
      </c>
      <c r="C207">
        <v>1.74</v>
      </c>
    </row>
    <row r="208" spans="2:3" x14ac:dyDescent="0.25">
      <c r="B208">
        <v>1330</v>
      </c>
      <c r="C208">
        <v>1.76</v>
      </c>
    </row>
    <row r="209" spans="2:3" x14ac:dyDescent="0.25">
      <c r="B209">
        <v>1340</v>
      </c>
      <c r="C209">
        <v>1.78</v>
      </c>
    </row>
    <row r="210" spans="2:3" x14ac:dyDescent="0.25">
      <c r="B210">
        <v>1350</v>
      </c>
      <c r="C210">
        <v>1.8</v>
      </c>
    </row>
    <row r="211" spans="2:3" x14ac:dyDescent="0.25">
      <c r="B211">
        <v>1360</v>
      </c>
      <c r="C211">
        <v>1.82</v>
      </c>
    </row>
    <row r="212" spans="2:3" x14ac:dyDescent="0.25">
      <c r="B212">
        <v>1370</v>
      </c>
      <c r="C212">
        <v>1.84</v>
      </c>
    </row>
    <row r="213" spans="2:3" x14ac:dyDescent="0.25">
      <c r="B213">
        <v>1380</v>
      </c>
      <c r="C213">
        <v>1.86</v>
      </c>
    </row>
    <row r="214" spans="2:3" x14ac:dyDescent="0.25">
      <c r="B214">
        <v>1390</v>
      </c>
      <c r="C214">
        <v>1.88</v>
      </c>
    </row>
    <row r="215" spans="2:3" x14ac:dyDescent="0.25">
      <c r="B215">
        <v>1400</v>
      </c>
      <c r="C215">
        <v>1.905</v>
      </c>
    </row>
    <row r="216" spans="2:3" x14ac:dyDescent="0.25">
      <c r="B216">
        <v>1410</v>
      </c>
      <c r="C216">
        <v>1.93</v>
      </c>
    </row>
    <row r="217" spans="2:3" x14ac:dyDescent="0.25">
      <c r="B217">
        <v>1420</v>
      </c>
      <c r="C217">
        <v>1.9550000000000001</v>
      </c>
    </row>
    <row r="218" spans="2:3" x14ac:dyDescent="0.25">
      <c r="B218">
        <v>1430</v>
      </c>
      <c r="C218">
        <v>1.9750000000000001</v>
      </c>
    </row>
    <row r="219" spans="2:3" x14ac:dyDescent="0.25">
      <c r="B219">
        <v>1440</v>
      </c>
      <c r="C219">
        <v>1.99</v>
      </c>
    </row>
    <row r="220" spans="2:3" x14ac:dyDescent="0.25">
      <c r="B220">
        <v>1450</v>
      </c>
      <c r="C220">
        <v>2</v>
      </c>
    </row>
    <row r="221" spans="2:3" x14ac:dyDescent="0.25">
      <c r="B221">
        <v>1460</v>
      </c>
      <c r="C221">
        <v>2.0049999999999999</v>
      </c>
    </row>
    <row r="222" spans="2:3" x14ac:dyDescent="0.25">
      <c r="B222">
        <v>1470</v>
      </c>
      <c r="C222">
        <v>2.0099999999999998</v>
      </c>
    </row>
    <row r="223" spans="2:3" x14ac:dyDescent="0.25">
      <c r="B223">
        <v>1480</v>
      </c>
      <c r="C223">
        <v>2.0150000000000001</v>
      </c>
    </row>
    <row r="224" spans="2:3" x14ac:dyDescent="0.25">
      <c r="B224">
        <v>1490</v>
      </c>
      <c r="C224">
        <v>2.0099999999999998</v>
      </c>
    </row>
    <row r="225" spans="2:3" x14ac:dyDescent="0.25">
      <c r="B225">
        <v>1500</v>
      </c>
      <c r="C225">
        <v>2.0049999999999999</v>
      </c>
    </row>
    <row r="226" spans="2:3" x14ac:dyDescent="0.25">
      <c r="B226">
        <v>1510</v>
      </c>
      <c r="C226">
        <v>2</v>
      </c>
    </row>
    <row r="227" spans="2:3" x14ac:dyDescent="0.25">
      <c r="B227">
        <v>1520</v>
      </c>
      <c r="C227">
        <v>1.9950000000000001</v>
      </c>
    </row>
    <row r="228" spans="2:3" x14ac:dyDescent="0.25">
      <c r="B228">
        <v>1530</v>
      </c>
      <c r="C228">
        <v>1.99</v>
      </c>
    </row>
    <row r="229" spans="2:3" x14ac:dyDescent="0.25">
      <c r="B229">
        <v>1540</v>
      </c>
      <c r="C229">
        <v>1.9850000000000001</v>
      </c>
    </row>
    <row r="230" spans="2:3" x14ac:dyDescent="0.25">
      <c r="B230">
        <v>1550</v>
      </c>
      <c r="C230">
        <v>1.98</v>
      </c>
    </row>
    <row r="231" spans="2:3" x14ac:dyDescent="0.25">
      <c r="B231">
        <v>1560</v>
      </c>
      <c r="C231">
        <v>1.9750000000000001</v>
      </c>
    </row>
    <row r="232" spans="2:3" x14ac:dyDescent="0.25">
      <c r="B232">
        <v>1570</v>
      </c>
      <c r="C232">
        <v>1.97</v>
      </c>
    </row>
    <row r="233" spans="2:3" x14ac:dyDescent="0.25">
      <c r="B233">
        <v>1580</v>
      </c>
      <c r="C233">
        <v>1.9650000000000001</v>
      </c>
    </row>
    <row r="234" spans="2:3" x14ac:dyDescent="0.25">
      <c r="B234">
        <v>1590</v>
      </c>
      <c r="C234">
        <v>1.96</v>
      </c>
    </row>
    <row r="235" spans="2:3" x14ac:dyDescent="0.25">
      <c r="B235">
        <v>1600</v>
      </c>
      <c r="C235">
        <v>1.9550000000000001</v>
      </c>
    </row>
    <row r="236" spans="2:3" x14ac:dyDescent="0.25">
      <c r="B236">
        <v>1610</v>
      </c>
      <c r="C236">
        <v>1.95</v>
      </c>
    </row>
    <row r="237" spans="2:3" x14ac:dyDescent="0.25">
      <c r="B237">
        <v>1620</v>
      </c>
      <c r="C237">
        <v>1.9450000000000001</v>
      </c>
    </row>
    <row r="238" spans="2:3" x14ac:dyDescent="0.25">
      <c r="B238">
        <v>1630</v>
      </c>
      <c r="C238">
        <v>1.94</v>
      </c>
    </row>
    <row r="239" spans="2:3" x14ac:dyDescent="0.25">
      <c r="B239">
        <v>1640</v>
      </c>
      <c r="C239">
        <v>1.9350000000000001</v>
      </c>
    </row>
    <row r="240" spans="2:3" x14ac:dyDescent="0.25">
      <c r="B240">
        <v>1650</v>
      </c>
      <c r="C240">
        <v>1.93</v>
      </c>
    </row>
    <row r="241" spans="2:3" x14ac:dyDescent="0.25">
      <c r="B241">
        <v>1660</v>
      </c>
      <c r="C241">
        <v>1.925</v>
      </c>
    </row>
    <row r="242" spans="2:3" x14ac:dyDescent="0.25">
      <c r="B242">
        <v>1670</v>
      </c>
      <c r="C242">
        <v>1.92</v>
      </c>
    </row>
    <row r="243" spans="2:3" x14ac:dyDescent="0.25">
      <c r="B243">
        <v>1680</v>
      </c>
      <c r="C243">
        <v>1.915</v>
      </c>
    </row>
    <row r="244" spans="2:3" x14ac:dyDescent="0.25">
      <c r="B244">
        <v>1690</v>
      </c>
      <c r="C244">
        <v>1.91</v>
      </c>
    </row>
    <row r="245" spans="2:3" x14ac:dyDescent="0.25">
      <c r="B245">
        <v>1700</v>
      </c>
      <c r="C245">
        <v>1.905</v>
      </c>
    </row>
    <row r="246" spans="2:3" x14ac:dyDescent="0.25">
      <c r="B246">
        <v>1710</v>
      </c>
      <c r="C246">
        <v>1.9</v>
      </c>
    </row>
    <row r="247" spans="2:3" x14ac:dyDescent="0.25">
      <c r="B247">
        <v>1720</v>
      </c>
      <c r="C247">
        <v>1.895</v>
      </c>
    </row>
    <row r="248" spans="2:3" x14ac:dyDescent="0.25">
      <c r="B248">
        <v>1730</v>
      </c>
      <c r="C248">
        <v>1.89</v>
      </c>
    </row>
    <row r="249" spans="2:3" x14ac:dyDescent="0.25">
      <c r="B249">
        <v>1740</v>
      </c>
      <c r="C249">
        <v>1.885</v>
      </c>
    </row>
    <row r="250" spans="2:3" x14ac:dyDescent="0.25">
      <c r="B250">
        <v>1750</v>
      </c>
      <c r="C250">
        <v>1.88</v>
      </c>
    </row>
    <row r="251" spans="2:3" x14ac:dyDescent="0.25">
      <c r="B251">
        <v>1760</v>
      </c>
      <c r="C251">
        <v>1.875</v>
      </c>
    </row>
    <row r="252" spans="2:3" x14ac:dyDescent="0.25">
      <c r="B252">
        <v>1770</v>
      </c>
      <c r="C252">
        <v>1.87</v>
      </c>
    </row>
    <row r="253" spans="2:3" x14ac:dyDescent="0.25">
      <c r="B253">
        <v>1780</v>
      </c>
      <c r="C253">
        <v>1.865</v>
      </c>
    </row>
    <row r="254" spans="2:3" x14ac:dyDescent="0.25">
      <c r="B254">
        <v>1790</v>
      </c>
      <c r="C254">
        <v>1.86</v>
      </c>
    </row>
    <row r="255" spans="2:3" x14ac:dyDescent="0.25">
      <c r="B255">
        <v>1800</v>
      </c>
      <c r="C255">
        <v>1.85</v>
      </c>
    </row>
    <row r="256" spans="2:3" x14ac:dyDescent="0.25">
      <c r="B256">
        <v>1810</v>
      </c>
      <c r="C256">
        <v>1.84</v>
      </c>
    </row>
    <row r="257" spans="2:3" x14ac:dyDescent="0.25">
      <c r="B257">
        <v>1820</v>
      </c>
      <c r="C257">
        <v>1.83</v>
      </c>
    </row>
    <row r="258" spans="2:3" x14ac:dyDescent="0.25">
      <c r="B258">
        <v>1830</v>
      </c>
      <c r="C258">
        <v>1.82</v>
      </c>
    </row>
    <row r="259" spans="2:3" x14ac:dyDescent="0.25">
      <c r="B259">
        <v>1840</v>
      </c>
      <c r="C259">
        <v>1.81</v>
      </c>
    </row>
    <row r="260" spans="2:3" x14ac:dyDescent="0.25">
      <c r="B260">
        <v>1850</v>
      </c>
      <c r="C260">
        <v>1.8</v>
      </c>
    </row>
    <row r="261" spans="2:3" x14ac:dyDescent="0.25">
      <c r="B261">
        <v>1860</v>
      </c>
      <c r="C261">
        <v>1.79</v>
      </c>
    </row>
    <row r="262" spans="2:3" x14ac:dyDescent="0.25">
      <c r="B262">
        <v>1870</v>
      </c>
      <c r="C262">
        <v>1.7749999999999999</v>
      </c>
    </row>
    <row r="263" spans="2:3" x14ac:dyDescent="0.25">
      <c r="B263">
        <v>1880</v>
      </c>
      <c r="C263">
        <v>1.76</v>
      </c>
    </row>
    <row r="264" spans="2:3" x14ac:dyDescent="0.25">
      <c r="B264">
        <v>1890</v>
      </c>
      <c r="C264">
        <v>1.7450000000000001</v>
      </c>
    </row>
    <row r="265" spans="2:3" x14ac:dyDescent="0.25">
      <c r="B265">
        <v>1900</v>
      </c>
      <c r="C265">
        <v>1.73</v>
      </c>
    </row>
    <row r="266" spans="2:3" x14ac:dyDescent="0.25">
      <c r="B266">
        <v>1910</v>
      </c>
      <c r="C266">
        <v>1.7150000000000001</v>
      </c>
    </row>
    <row r="267" spans="2:3" x14ac:dyDescent="0.25">
      <c r="B267">
        <v>1920</v>
      </c>
      <c r="C267">
        <v>1.7</v>
      </c>
    </row>
    <row r="268" spans="2:3" x14ac:dyDescent="0.25">
      <c r="B268">
        <v>1930</v>
      </c>
      <c r="C268">
        <v>1.6850000000000001</v>
      </c>
    </row>
    <row r="269" spans="2:3" x14ac:dyDescent="0.25">
      <c r="B269">
        <v>1940</v>
      </c>
      <c r="C269">
        <v>1.67</v>
      </c>
    </row>
    <row r="270" spans="2:3" x14ac:dyDescent="0.25">
      <c r="B270">
        <v>1950</v>
      </c>
      <c r="C270">
        <v>1.655</v>
      </c>
    </row>
    <row r="271" spans="2:3" x14ac:dyDescent="0.25">
      <c r="B271">
        <v>1960</v>
      </c>
      <c r="C271">
        <v>1.64</v>
      </c>
    </row>
    <row r="272" spans="2:3" x14ac:dyDescent="0.25">
      <c r="B272">
        <v>1970</v>
      </c>
      <c r="C272">
        <v>1.63</v>
      </c>
    </row>
    <row r="273" spans="2:3" x14ac:dyDescent="0.25">
      <c r="B273">
        <v>1980</v>
      </c>
      <c r="C273">
        <v>1.62</v>
      </c>
    </row>
    <row r="274" spans="2:3" x14ac:dyDescent="0.25">
      <c r="B274">
        <v>1990</v>
      </c>
      <c r="C274">
        <v>1.61</v>
      </c>
    </row>
    <row r="275" spans="2:3" x14ac:dyDescent="0.25">
      <c r="B275">
        <v>2000</v>
      </c>
      <c r="C275">
        <v>1.6</v>
      </c>
    </row>
    <row r="276" spans="2:3" x14ac:dyDescent="0.25">
      <c r="B276">
        <v>2010</v>
      </c>
      <c r="C276">
        <v>1.59</v>
      </c>
    </row>
    <row r="277" spans="2:3" x14ac:dyDescent="0.25">
      <c r="B277">
        <v>2020</v>
      </c>
      <c r="C277">
        <v>1.58</v>
      </c>
    </row>
    <row r="278" spans="2:3" x14ac:dyDescent="0.25">
      <c r="B278">
        <v>2030</v>
      </c>
      <c r="C278">
        <v>1.57</v>
      </c>
    </row>
    <row r="279" spans="2:3" x14ac:dyDescent="0.25">
      <c r="B279">
        <v>2040</v>
      </c>
      <c r="C279">
        <v>1.56</v>
      </c>
    </row>
    <row r="280" spans="2:3" x14ac:dyDescent="0.25">
      <c r="B280">
        <v>2050</v>
      </c>
      <c r="C280">
        <v>1.55</v>
      </c>
    </row>
    <row r="281" spans="2:3" x14ac:dyDescent="0.25">
      <c r="B281">
        <v>2060</v>
      </c>
      <c r="C281">
        <v>1.54</v>
      </c>
    </row>
    <row r="282" spans="2:3" x14ac:dyDescent="0.25">
      <c r="B282">
        <v>2070</v>
      </c>
      <c r="C282">
        <v>1.53</v>
      </c>
    </row>
    <row r="283" spans="2:3" x14ac:dyDescent="0.25">
      <c r="B283">
        <v>2080</v>
      </c>
      <c r="C283">
        <v>1.52</v>
      </c>
    </row>
    <row r="284" spans="2:3" x14ac:dyDescent="0.25">
      <c r="B284">
        <v>2090</v>
      </c>
      <c r="C284">
        <v>1.51</v>
      </c>
    </row>
    <row r="285" spans="2:3" x14ac:dyDescent="0.25">
      <c r="B285">
        <v>2100</v>
      </c>
      <c r="C285">
        <v>1.5</v>
      </c>
    </row>
    <row r="286" spans="2:3" x14ac:dyDescent="0.25">
      <c r="B286">
        <v>2110</v>
      </c>
      <c r="C286">
        <v>1.49</v>
      </c>
    </row>
    <row r="287" spans="2:3" x14ac:dyDescent="0.25">
      <c r="B287">
        <v>2120</v>
      </c>
      <c r="C287">
        <v>1.48</v>
      </c>
    </row>
    <row r="288" spans="2:3" x14ac:dyDescent="0.25">
      <c r="B288">
        <v>2130</v>
      </c>
      <c r="C288">
        <v>1.47</v>
      </c>
    </row>
    <row r="289" spans="2:3" x14ac:dyDescent="0.25">
      <c r="B289">
        <v>2140</v>
      </c>
      <c r="C289">
        <v>1.46</v>
      </c>
    </row>
    <row r="290" spans="2:3" x14ac:dyDescent="0.25">
      <c r="B290">
        <v>2150</v>
      </c>
      <c r="C290">
        <v>1.45</v>
      </c>
    </row>
    <row r="291" spans="2:3" x14ac:dyDescent="0.25">
      <c r="B291">
        <v>2160</v>
      </c>
      <c r="C291">
        <v>1.44</v>
      </c>
    </row>
    <row r="292" spans="2:3" x14ac:dyDescent="0.25">
      <c r="B292">
        <v>2170</v>
      </c>
      <c r="C292">
        <v>1.43</v>
      </c>
    </row>
    <row r="293" spans="2:3" x14ac:dyDescent="0.25">
      <c r="B293">
        <v>2180</v>
      </c>
      <c r="C293">
        <v>1.42</v>
      </c>
    </row>
    <row r="294" spans="2:3" x14ac:dyDescent="0.25">
      <c r="B294">
        <v>2190</v>
      </c>
      <c r="C294">
        <v>1.41</v>
      </c>
    </row>
    <row r="295" spans="2:3" x14ac:dyDescent="0.25">
      <c r="B295">
        <v>2200</v>
      </c>
      <c r="C295">
        <v>1.4</v>
      </c>
    </row>
    <row r="296" spans="2:3" x14ac:dyDescent="0.25">
      <c r="B296">
        <v>2210</v>
      </c>
      <c r="C296">
        <v>1.3900000000000099</v>
      </c>
    </row>
    <row r="297" spans="2:3" x14ac:dyDescent="0.25">
      <c r="B297">
        <v>2220</v>
      </c>
      <c r="C297">
        <v>1.38</v>
      </c>
    </row>
    <row r="298" spans="2:3" x14ac:dyDescent="0.25">
      <c r="B298">
        <v>2230</v>
      </c>
      <c r="C298">
        <v>1.3700000000000101</v>
      </c>
    </row>
    <row r="299" spans="2:3" x14ac:dyDescent="0.25">
      <c r="B299">
        <v>2240</v>
      </c>
      <c r="C299">
        <v>1.3600000000000101</v>
      </c>
    </row>
    <row r="300" spans="2:3" x14ac:dyDescent="0.25">
      <c r="B300">
        <v>2250</v>
      </c>
      <c r="C300">
        <v>1.34</v>
      </c>
    </row>
    <row r="301" spans="2:3" x14ac:dyDescent="0.25">
      <c r="B301">
        <v>2260</v>
      </c>
      <c r="C301">
        <v>1.32</v>
      </c>
    </row>
    <row r="302" spans="2:3" x14ac:dyDescent="0.25">
      <c r="B302">
        <v>2270</v>
      </c>
      <c r="C302">
        <v>1.3</v>
      </c>
    </row>
    <row r="303" spans="2:3" x14ac:dyDescent="0.25">
      <c r="B303">
        <v>2280</v>
      </c>
      <c r="C303">
        <v>1.28</v>
      </c>
    </row>
    <row r="304" spans="2:3" x14ac:dyDescent="0.25">
      <c r="B304">
        <v>2290</v>
      </c>
      <c r="C304">
        <v>1.26</v>
      </c>
    </row>
    <row r="305" spans="2:3" x14ac:dyDescent="0.25">
      <c r="B305">
        <v>2300</v>
      </c>
      <c r="C305">
        <v>1.24</v>
      </c>
    </row>
    <row r="306" spans="2:3" x14ac:dyDescent="0.25">
      <c r="B306">
        <v>2310</v>
      </c>
      <c r="C306">
        <v>1.22</v>
      </c>
    </row>
    <row r="307" spans="2:3" x14ac:dyDescent="0.25">
      <c r="B307">
        <v>2320</v>
      </c>
      <c r="C307">
        <v>1.2</v>
      </c>
    </row>
    <row r="308" spans="2:3" x14ac:dyDescent="0.25">
      <c r="B308">
        <v>2330</v>
      </c>
      <c r="C308">
        <v>1.1499999999999999</v>
      </c>
    </row>
    <row r="309" spans="2:3" x14ac:dyDescent="0.25">
      <c r="B309">
        <v>2340</v>
      </c>
      <c r="C309">
        <v>1.1000000000000001</v>
      </c>
    </row>
    <row r="310" spans="2:3" x14ac:dyDescent="0.25">
      <c r="B310">
        <v>2350</v>
      </c>
      <c r="C310">
        <v>1.0900000000000001</v>
      </c>
    </row>
    <row r="311" spans="2:3" x14ac:dyDescent="0.25">
      <c r="B311">
        <v>2360</v>
      </c>
      <c r="C311">
        <v>1.1000000000000001</v>
      </c>
    </row>
    <row r="312" spans="2:3" x14ac:dyDescent="0.25">
      <c r="B312">
        <v>2370</v>
      </c>
      <c r="C312">
        <v>1.0900000000000001</v>
      </c>
    </row>
    <row r="313" spans="2:3" x14ac:dyDescent="0.25">
      <c r="B313">
        <v>2380</v>
      </c>
      <c r="C313">
        <v>1.08</v>
      </c>
    </row>
    <row r="314" spans="2:3" x14ac:dyDescent="0.25">
      <c r="B314">
        <v>2390</v>
      </c>
      <c r="C314">
        <v>1.0900000000000001</v>
      </c>
    </row>
    <row r="315" spans="2:3" x14ac:dyDescent="0.25">
      <c r="B315">
        <v>2400</v>
      </c>
      <c r="C315">
        <v>1.08</v>
      </c>
    </row>
    <row r="316" spans="2:3" x14ac:dyDescent="0.25">
      <c r="B316">
        <v>2410</v>
      </c>
      <c r="C316">
        <v>1.08</v>
      </c>
    </row>
    <row r="317" spans="2:3" x14ac:dyDescent="0.25">
      <c r="B317">
        <v>2420</v>
      </c>
      <c r="C317">
        <v>1.08</v>
      </c>
    </row>
    <row r="318" spans="2:3" x14ac:dyDescent="0.25">
      <c r="B318">
        <v>2430</v>
      </c>
      <c r="C318">
        <v>1.08</v>
      </c>
    </row>
    <row r="319" spans="2:3" x14ac:dyDescent="0.25">
      <c r="B319">
        <v>2440</v>
      </c>
      <c r="C319">
        <v>1.0900000000000001</v>
      </c>
    </row>
    <row r="320" spans="2:3" x14ac:dyDescent="0.25">
      <c r="B320">
        <v>2450</v>
      </c>
      <c r="C320">
        <v>1.1000000000000001</v>
      </c>
    </row>
    <row r="321" spans="2:3" x14ac:dyDescent="0.25">
      <c r="B321">
        <v>2460</v>
      </c>
      <c r="C321">
        <v>1.1000000000000001</v>
      </c>
    </row>
    <row r="322" spans="2:3" x14ac:dyDescent="0.25">
      <c r="B322">
        <v>2470</v>
      </c>
      <c r="C322">
        <v>1.1000000000000001</v>
      </c>
    </row>
    <row r="323" spans="2:3" x14ac:dyDescent="0.25">
      <c r="B323">
        <v>2480</v>
      </c>
      <c r="C323">
        <v>1.1000000000000001</v>
      </c>
    </row>
    <row r="324" spans="2:3" x14ac:dyDescent="0.25">
      <c r="B324">
        <v>2490</v>
      </c>
      <c r="C324">
        <v>1.1000000000000001</v>
      </c>
    </row>
    <row r="325" spans="2:3" x14ac:dyDescent="0.25">
      <c r="B325">
        <v>2500</v>
      </c>
      <c r="C325">
        <v>1.1000000000000001</v>
      </c>
    </row>
    <row r="326" spans="2:3" x14ac:dyDescent="0.25">
      <c r="B326">
        <v>2510</v>
      </c>
      <c r="C326">
        <v>1.1000000000000001</v>
      </c>
    </row>
    <row r="327" spans="2:3" x14ac:dyDescent="0.25">
      <c r="B327">
        <v>2520</v>
      </c>
      <c r="C327">
        <v>1.1000000000000001</v>
      </c>
    </row>
    <row r="328" spans="2:3" x14ac:dyDescent="0.25">
      <c r="B328">
        <v>2530</v>
      </c>
      <c r="C328">
        <v>1.1000000000000001</v>
      </c>
    </row>
    <row r="329" spans="2:3" x14ac:dyDescent="0.25">
      <c r="B329">
        <v>2540</v>
      </c>
      <c r="C329">
        <v>1.1000000000000001</v>
      </c>
    </row>
    <row r="330" spans="2:3" x14ac:dyDescent="0.25">
      <c r="B330">
        <v>2550</v>
      </c>
      <c r="C330">
        <v>1.1000000000000001</v>
      </c>
    </row>
    <row r="331" spans="2:3" x14ac:dyDescent="0.25">
      <c r="B331">
        <v>2560</v>
      </c>
      <c r="C331">
        <v>1.1000000000000001</v>
      </c>
    </row>
    <row r="332" spans="2:3" x14ac:dyDescent="0.25">
      <c r="B332">
        <v>2570</v>
      </c>
      <c r="C332">
        <v>1.1000000000000001</v>
      </c>
    </row>
    <row r="333" spans="2:3" x14ac:dyDescent="0.25">
      <c r="B333">
        <v>2580</v>
      </c>
      <c r="C333">
        <v>1.1000000000000001</v>
      </c>
    </row>
    <row r="334" spans="2:3" x14ac:dyDescent="0.25">
      <c r="B334">
        <v>2590</v>
      </c>
      <c r="C334">
        <v>1.05</v>
      </c>
    </row>
    <row r="335" spans="2:3" x14ac:dyDescent="0.25">
      <c r="B335">
        <v>2600</v>
      </c>
      <c r="C335">
        <v>1</v>
      </c>
    </row>
    <row r="336" spans="2:3" x14ac:dyDescent="0.25">
      <c r="B336">
        <v>2610</v>
      </c>
      <c r="C336">
        <v>0.95</v>
      </c>
    </row>
    <row r="337" spans="2:3" x14ac:dyDescent="0.25">
      <c r="B337">
        <v>2620</v>
      </c>
      <c r="C337">
        <v>0.9</v>
      </c>
    </row>
    <row r="338" spans="2:3" x14ac:dyDescent="0.25">
      <c r="B338">
        <v>2630</v>
      </c>
      <c r="C338">
        <v>0.85</v>
      </c>
    </row>
    <row r="339" spans="2:3" x14ac:dyDescent="0.25">
      <c r="B339">
        <v>2640</v>
      </c>
      <c r="C339">
        <v>0.84</v>
      </c>
    </row>
    <row r="340" spans="2:3" x14ac:dyDescent="0.25">
      <c r="B340">
        <v>2650</v>
      </c>
      <c r="C340">
        <v>0.83</v>
      </c>
    </row>
    <row r="341" spans="2:3" x14ac:dyDescent="0.25">
      <c r="B341">
        <v>2660</v>
      </c>
      <c r="C341">
        <v>0.82</v>
      </c>
    </row>
    <row r="342" spans="2:3" x14ac:dyDescent="0.25">
      <c r="B342">
        <v>2670</v>
      </c>
      <c r="C342">
        <v>0.81</v>
      </c>
    </row>
    <row r="343" spans="2:3" x14ac:dyDescent="0.25">
      <c r="B343">
        <v>2680</v>
      </c>
      <c r="C343">
        <v>0.8</v>
      </c>
    </row>
    <row r="344" spans="2:3" x14ac:dyDescent="0.25">
      <c r="B344">
        <v>2690</v>
      </c>
      <c r="C344">
        <v>0.8</v>
      </c>
    </row>
    <row r="345" spans="2:3" x14ac:dyDescent="0.25">
      <c r="B345">
        <v>2700</v>
      </c>
      <c r="C345">
        <v>0.8</v>
      </c>
    </row>
    <row r="346" spans="2:3" x14ac:dyDescent="0.25">
      <c r="B346">
        <v>2710</v>
      </c>
      <c r="C346">
        <v>0.8</v>
      </c>
    </row>
    <row r="347" spans="2:3" x14ac:dyDescent="0.25">
      <c r="B347">
        <v>2720</v>
      </c>
      <c r="C347">
        <v>0.8</v>
      </c>
    </row>
    <row r="348" spans="2:3" x14ac:dyDescent="0.25">
      <c r="B348">
        <v>2730</v>
      </c>
      <c r="C348">
        <v>0.8</v>
      </c>
    </row>
    <row r="349" spans="2:3" x14ac:dyDescent="0.25">
      <c r="B349">
        <v>2740</v>
      </c>
      <c r="C349">
        <v>0.8</v>
      </c>
    </row>
    <row r="350" spans="2:3" x14ac:dyDescent="0.25">
      <c r="B350">
        <v>2750</v>
      </c>
      <c r="C350">
        <v>0.8</v>
      </c>
    </row>
    <row r="351" spans="2:3" x14ac:dyDescent="0.25">
      <c r="B351">
        <v>2760</v>
      </c>
      <c r="C351">
        <v>0.8</v>
      </c>
    </row>
    <row r="352" spans="2:3" x14ac:dyDescent="0.25">
      <c r="B352">
        <v>2770</v>
      </c>
      <c r="C352">
        <v>0.8</v>
      </c>
    </row>
    <row r="353" spans="2:3" x14ac:dyDescent="0.25">
      <c r="B353">
        <v>2780</v>
      </c>
      <c r="C353">
        <v>0.8</v>
      </c>
    </row>
    <row r="354" spans="2:3" x14ac:dyDescent="0.25">
      <c r="B354">
        <v>2790</v>
      </c>
      <c r="C354">
        <v>0.8</v>
      </c>
    </row>
    <row r="355" spans="2:3" x14ac:dyDescent="0.25">
      <c r="B355">
        <v>2800</v>
      </c>
      <c r="C355">
        <v>0.8</v>
      </c>
    </row>
    <row r="356" spans="2:3" x14ac:dyDescent="0.25">
      <c r="B356">
        <v>2810</v>
      </c>
      <c r="C356">
        <v>0.8</v>
      </c>
    </row>
    <row r="357" spans="2:3" x14ac:dyDescent="0.25">
      <c r="B357">
        <v>2820</v>
      </c>
      <c r="C357">
        <v>0.8</v>
      </c>
    </row>
    <row r="358" spans="2:3" x14ac:dyDescent="0.25">
      <c r="B358">
        <v>2830</v>
      </c>
      <c r="C358">
        <v>0.8</v>
      </c>
    </row>
    <row r="359" spans="2:3" x14ac:dyDescent="0.25">
      <c r="B359">
        <v>2840</v>
      </c>
      <c r="C359">
        <v>0.8</v>
      </c>
    </row>
    <row r="360" spans="2:3" x14ac:dyDescent="0.25">
      <c r="B360">
        <v>2850</v>
      </c>
      <c r="C360">
        <v>0.8</v>
      </c>
    </row>
    <row r="361" spans="2:3" x14ac:dyDescent="0.25">
      <c r="B361">
        <v>2860</v>
      </c>
      <c r="C361">
        <v>0.8</v>
      </c>
    </row>
    <row r="362" spans="2:3" x14ac:dyDescent="0.25">
      <c r="B362">
        <v>2870</v>
      </c>
      <c r="C362">
        <v>0.8</v>
      </c>
    </row>
    <row r="363" spans="2:3" x14ac:dyDescent="0.25">
      <c r="B363">
        <v>2880</v>
      </c>
      <c r="C363">
        <v>0.8</v>
      </c>
    </row>
    <row r="364" spans="2:3" x14ac:dyDescent="0.25">
      <c r="B364">
        <v>2890</v>
      </c>
      <c r="C364">
        <v>0.8</v>
      </c>
    </row>
    <row r="365" spans="2:3" x14ac:dyDescent="0.25">
      <c r="B365">
        <v>2900</v>
      </c>
      <c r="C365">
        <v>0.8</v>
      </c>
    </row>
    <row r="366" spans="2:3" x14ac:dyDescent="0.25">
      <c r="B366">
        <v>2910</v>
      </c>
      <c r="C366">
        <v>0.8</v>
      </c>
    </row>
    <row r="367" spans="2:3" x14ac:dyDescent="0.25">
      <c r="B367">
        <v>2920</v>
      </c>
      <c r="C367">
        <v>0.80500000000000005</v>
      </c>
    </row>
    <row r="368" spans="2:3" x14ac:dyDescent="0.25">
      <c r="B368">
        <v>2930</v>
      </c>
      <c r="C368">
        <v>0.81</v>
      </c>
    </row>
    <row r="369" spans="2:3" x14ac:dyDescent="0.25">
      <c r="B369">
        <v>2940</v>
      </c>
      <c r="C369">
        <v>0.81499999999999995</v>
      </c>
    </row>
    <row r="370" spans="2:3" x14ac:dyDescent="0.25">
      <c r="B370">
        <v>2950</v>
      </c>
      <c r="C370">
        <v>0.82</v>
      </c>
    </row>
    <row r="371" spans="2:3" x14ac:dyDescent="0.25">
      <c r="B371">
        <v>2960</v>
      </c>
      <c r="C371">
        <v>0.82499999999999996</v>
      </c>
    </row>
    <row r="372" spans="2:3" x14ac:dyDescent="0.25">
      <c r="B372">
        <v>2970</v>
      </c>
      <c r="C372">
        <v>0.83</v>
      </c>
    </row>
    <row r="373" spans="2:3" x14ac:dyDescent="0.25">
      <c r="B373">
        <v>2980</v>
      </c>
      <c r="C373">
        <v>0.83499999999999996</v>
      </c>
    </row>
    <row r="374" spans="2:3" x14ac:dyDescent="0.25">
      <c r="B374">
        <v>2990</v>
      </c>
      <c r="C374">
        <v>0.84</v>
      </c>
    </row>
    <row r="375" spans="2:3" x14ac:dyDescent="0.25">
      <c r="B375">
        <v>3000</v>
      </c>
      <c r="C375">
        <v>0.84499999999999997</v>
      </c>
    </row>
    <row r="376" spans="2:3" x14ac:dyDescent="0.25">
      <c r="B376">
        <v>3010</v>
      </c>
      <c r="C376">
        <v>0.85</v>
      </c>
    </row>
    <row r="377" spans="2:3" x14ac:dyDescent="0.25">
      <c r="B377">
        <v>3020</v>
      </c>
      <c r="C377">
        <v>0.85499999999999998</v>
      </c>
    </row>
    <row r="378" spans="2:3" x14ac:dyDescent="0.25">
      <c r="B378">
        <v>3030</v>
      </c>
      <c r="C378">
        <v>0.86</v>
      </c>
    </row>
    <row r="379" spans="2:3" x14ac:dyDescent="0.25">
      <c r="B379">
        <v>3040</v>
      </c>
      <c r="C379">
        <v>0.86499999999999999</v>
      </c>
    </row>
    <row r="380" spans="2:3" x14ac:dyDescent="0.25">
      <c r="B380">
        <v>3050</v>
      </c>
      <c r="C380">
        <v>0.87</v>
      </c>
    </row>
    <row r="381" spans="2:3" x14ac:dyDescent="0.25">
      <c r="B381">
        <v>3060</v>
      </c>
      <c r="C381">
        <v>0.875</v>
      </c>
    </row>
    <row r="382" spans="2:3" x14ac:dyDescent="0.25">
      <c r="B382">
        <v>3070</v>
      </c>
      <c r="C382">
        <v>0.88</v>
      </c>
    </row>
    <row r="383" spans="2:3" x14ac:dyDescent="0.25">
      <c r="B383">
        <v>3080</v>
      </c>
      <c r="C383">
        <v>0.88500000000000001</v>
      </c>
    </row>
    <row r="384" spans="2:3" x14ac:dyDescent="0.25">
      <c r="B384">
        <v>3090</v>
      </c>
      <c r="C384">
        <v>0.89</v>
      </c>
    </row>
    <row r="385" spans="2:3" x14ac:dyDescent="0.25">
      <c r="B385">
        <v>3100</v>
      </c>
      <c r="C385">
        <v>0.89500000000000002</v>
      </c>
    </row>
    <row r="386" spans="2:3" x14ac:dyDescent="0.25">
      <c r="B386">
        <v>3110</v>
      </c>
      <c r="C386">
        <v>0.9</v>
      </c>
    </row>
    <row r="387" spans="2:3" x14ac:dyDescent="0.25">
      <c r="B387">
        <v>3120</v>
      </c>
      <c r="C387">
        <v>0.90500000000000003</v>
      </c>
    </row>
    <row r="388" spans="2:3" x14ac:dyDescent="0.25">
      <c r="B388">
        <v>3130</v>
      </c>
      <c r="C388">
        <v>0.91</v>
      </c>
    </row>
    <row r="389" spans="2:3" x14ac:dyDescent="0.25">
      <c r="B389">
        <v>3140</v>
      </c>
      <c r="C389">
        <v>0.91500000000000004</v>
      </c>
    </row>
    <row r="390" spans="2:3" x14ac:dyDescent="0.25">
      <c r="B390">
        <v>3150</v>
      </c>
      <c r="C390">
        <v>0.92</v>
      </c>
    </row>
    <row r="391" spans="2:3" x14ac:dyDescent="0.25">
      <c r="B391">
        <v>3160</v>
      </c>
      <c r="C391">
        <v>0.92500000000000004</v>
      </c>
    </row>
    <row r="392" spans="2:3" x14ac:dyDescent="0.25">
      <c r="B392">
        <v>3170</v>
      </c>
      <c r="C392">
        <v>0.93</v>
      </c>
    </row>
    <row r="393" spans="2:3" x14ac:dyDescent="0.25">
      <c r="B393">
        <v>3180</v>
      </c>
      <c r="C393">
        <v>0.93500000000000005</v>
      </c>
    </row>
    <row r="394" spans="2:3" x14ac:dyDescent="0.25">
      <c r="B394">
        <v>3190</v>
      </c>
      <c r="C394">
        <v>0.94</v>
      </c>
    </row>
    <row r="395" spans="2:3" x14ac:dyDescent="0.25">
      <c r="B395">
        <v>3200</v>
      </c>
      <c r="C395">
        <v>0.94499999999999995</v>
      </c>
    </row>
    <row r="396" spans="2:3" x14ac:dyDescent="0.25">
      <c r="B396">
        <v>3210</v>
      </c>
      <c r="C396">
        <v>0.95</v>
      </c>
    </row>
    <row r="397" spans="2:3" x14ac:dyDescent="0.25">
      <c r="B397">
        <v>3220</v>
      </c>
      <c r="C397">
        <v>0.95499999999999996</v>
      </c>
    </row>
    <row r="398" spans="2:3" x14ac:dyDescent="0.25">
      <c r="B398">
        <v>3230</v>
      </c>
      <c r="C398">
        <v>0.96</v>
      </c>
    </row>
    <row r="399" spans="2:3" x14ac:dyDescent="0.25">
      <c r="B399">
        <v>3240</v>
      </c>
      <c r="C399">
        <v>0.96799999999999997</v>
      </c>
    </row>
    <row r="400" spans="2:3" x14ac:dyDescent="0.25">
      <c r="B400">
        <v>3250</v>
      </c>
      <c r="C400">
        <v>0.97599999999999998</v>
      </c>
    </row>
    <row r="401" spans="2:3" x14ac:dyDescent="0.25">
      <c r="B401">
        <v>3260</v>
      </c>
      <c r="C401">
        <v>0.98399999999999999</v>
      </c>
    </row>
    <row r="402" spans="2:3" x14ac:dyDescent="0.25">
      <c r="B402">
        <v>3270</v>
      </c>
      <c r="C402">
        <v>0.99199999999999999</v>
      </c>
    </row>
    <row r="403" spans="2:3" x14ac:dyDescent="0.25">
      <c r="B403">
        <v>3280</v>
      </c>
      <c r="C403">
        <v>1.018</v>
      </c>
    </row>
    <row r="404" spans="2:3" x14ac:dyDescent="0.25">
      <c r="B404">
        <v>3290</v>
      </c>
      <c r="C404">
        <v>1.048</v>
      </c>
    </row>
    <row r="405" spans="2:3" x14ac:dyDescent="0.25">
      <c r="B405">
        <v>3300</v>
      </c>
      <c r="C405">
        <v>1.0760000000000001</v>
      </c>
    </row>
    <row r="406" spans="2:3" x14ac:dyDescent="0.25">
      <c r="B406">
        <v>3310</v>
      </c>
      <c r="C406">
        <v>1.1040000000000001</v>
      </c>
    </row>
    <row r="407" spans="2:3" x14ac:dyDescent="0.25">
      <c r="B407">
        <v>3320</v>
      </c>
      <c r="C407">
        <v>1.1319999999999999</v>
      </c>
    </row>
    <row r="408" spans="2:3" x14ac:dyDescent="0.25">
      <c r="B408">
        <v>3330</v>
      </c>
      <c r="C408">
        <v>1.1599999999999999</v>
      </c>
    </row>
    <row r="409" spans="2:3" x14ac:dyDescent="0.25">
      <c r="B409">
        <v>3340</v>
      </c>
      <c r="C409">
        <v>1.19</v>
      </c>
    </row>
    <row r="410" spans="2:3" x14ac:dyDescent="0.25">
      <c r="B410">
        <v>3350</v>
      </c>
      <c r="C410">
        <v>1.22</v>
      </c>
    </row>
    <row r="411" spans="2:3" x14ac:dyDescent="0.25">
      <c r="B411">
        <v>3360</v>
      </c>
      <c r="C411">
        <v>1.25</v>
      </c>
    </row>
    <row r="412" spans="2:3" x14ac:dyDescent="0.25">
      <c r="B412">
        <v>3370</v>
      </c>
      <c r="C412">
        <v>1.28</v>
      </c>
    </row>
    <row r="413" spans="2:3" x14ac:dyDescent="0.25">
      <c r="B413">
        <v>3380</v>
      </c>
      <c r="C413">
        <v>1.31</v>
      </c>
    </row>
    <row r="414" spans="2:3" x14ac:dyDescent="0.25">
      <c r="B414">
        <v>3390</v>
      </c>
      <c r="C414">
        <v>1.34</v>
      </c>
    </row>
    <row r="415" spans="2:3" x14ac:dyDescent="0.25">
      <c r="B415">
        <v>3400</v>
      </c>
      <c r="C415">
        <v>1.37</v>
      </c>
    </row>
    <row r="416" spans="2:3" x14ac:dyDescent="0.25">
      <c r="B416">
        <v>3410</v>
      </c>
      <c r="C416">
        <v>1.4</v>
      </c>
    </row>
    <row r="417" spans="2:3" x14ac:dyDescent="0.25">
      <c r="B417">
        <v>3420</v>
      </c>
      <c r="C417">
        <v>1.43</v>
      </c>
    </row>
    <row r="418" spans="2:3" x14ac:dyDescent="0.25">
      <c r="B418">
        <v>3430</v>
      </c>
      <c r="C418">
        <v>1.46</v>
      </c>
    </row>
    <row r="419" spans="2:3" x14ac:dyDescent="0.25">
      <c r="B419">
        <v>3440</v>
      </c>
      <c r="C419">
        <v>1.49</v>
      </c>
    </row>
    <row r="420" spans="2:3" x14ac:dyDescent="0.25">
      <c r="B420">
        <v>3450</v>
      </c>
      <c r="C420">
        <v>1.52</v>
      </c>
    </row>
    <row r="421" spans="2:3" x14ac:dyDescent="0.25">
      <c r="B421">
        <v>3460</v>
      </c>
      <c r="C421">
        <v>1.51</v>
      </c>
    </row>
    <row r="422" spans="2:3" x14ac:dyDescent="0.25">
      <c r="B422">
        <v>3470</v>
      </c>
      <c r="C422">
        <v>1.51</v>
      </c>
    </row>
    <row r="423" spans="2:3" x14ac:dyDescent="0.25">
      <c r="B423">
        <v>3480</v>
      </c>
      <c r="C423">
        <v>1.51</v>
      </c>
    </row>
    <row r="424" spans="2:3" x14ac:dyDescent="0.25">
      <c r="B424">
        <v>3490</v>
      </c>
      <c r="C424">
        <v>1.51</v>
      </c>
    </row>
    <row r="425" spans="2:3" x14ac:dyDescent="0.25">
      <c r="B425">
        <v>3500</v>
      </c>
      <c r="C425">
        <v>1.52</v>
      </c>
    </row>
    <row r="426" spans="2:3" x14ac:dyDescent="0.25">
      <c r="B426">
        <v>3510</v>
      </c>
      <c r="C426">
        <v>1.5249999999999999</v>
      </c>
    </row>
    <row r="427" spans="2:3" x14ac:dyDescent="0.25">
      <c r="B427">
        <v>3520</v>
      </c>
      <c r="C427">
        <v>1.53</v>
      </c>
    </row>
    <row r="428" spans="2:3" x14ac:dyDescent="0.25">
      <c r="B428">
        <v>3530</v>
      </c>
      <c r="C428">
        <v>1.5349999999999999</v>
      </c>
    </row>
    <row r="429" spans="2:3" x14ac:dyDescent="0.25">
      <c r="B429">
        <v>3540</v>
      </c>
      <c r="C429">
        <v>1.54</v>
      </c>
    </row>
    <row r="430" spans="2:3" x14ac:dyDescent="0.25">
      <c r="B430">
        <v>3550</v>
      </c>
      <c r="C430">
        <v>1.5449999999999999</v>
      </c>
    </row>
    <row r="431" spans="2:3" x14ac:dyDescent="0.25">
      <c r="B431">
        <v>3560</v>
      </c>
      <c r="C431">
        <v>1.55</v>
      </c>
    </row>
    <row r="432" spans="2:3" x14ac:dyDescent="0.25">
      <c r="B432">
        <v>3570</v>
      </c>
      <c r="C432">
        <v>1.5549999999999999</v>
      </c>
    </row>
    <row r="433" spans="2:3" x14ac:dyDescent="0.25">
      <c r="B433">
        <v>3580</v>
      </c>
      <c r="C433">
        <v>1.56</v>
      </c>
    </row>
    <row r="434" spans="2:3" x14ac:dyDescent="0.25">
      <c r="B434">
        <v>3590</v>
      </c>
      <c r="C434">
        <v>1.5649999999999999</v>
      </c>
    </row>
    <row r="435" spans="2:3" x14ac:dyDescent="0.25">
      <c r="B435">
        <v>3600</v>
      </c>
      <c r="C435">
        <v>1.57</v>
      </c>
    </row>
    <row r="436" spans="2:3" x14ac:dyDescent="0.25">
      <c r="B436">
        <v>3610</v>
      </c>
      <c r="C436">
        <v>1.575</v>
      </c>
    </row>
    <row r="437" spans="2:3" x14ac:dyDescent="0.25">
      <c r="B437">
        <v>3620</v>
      </c>
      <c r="C437">
        <v>1.58</v>
      </c>
    </row>
    <row r="438" spans="2:3" x14ac:dyDescent="0.25">
      <c r="B438">
        <v>3630</v>
      </c>
      <c r="C438">
        <v>1.585</v>
      </c>
    </row>
    <row r="439" spans="2:3" x14ac:dyDescent="0.25">
      <c r="B439">
        <v>3640</v>
      </c>
      <c r="C439">
        <v>1.59</v>
      </c>
    </row>
    <row r="440" spans="2:3" x14ac:dyDescent="0.25">
      <c r="B440">
        <v>3650</v>
      </c>
      <c r="C440">
        <v>1.595</v>
      </c>
    </row>
    <row r="441" spans="2:3" x14ac:dyDescent="0.25">
      <c r="B441">
        <v>3660</v>
      </c>
      <c r="C441">
        <v>1.6</v>
      </c>
    </row>
    <row r="442" spans="2:3" x14ac:dyDescent="0.25">
      <c r="B442">
        <v>3670</v>
      </c>
      <c r="C442">
        <v>1.605</v>
      </c>
    </row>
    <row r="443" spans="2:3" x14ac:dyDescent="0.25">
      <c r="B443">
        <v>3680</v>
      </c>
      <c r="C443">
        <v>1.61</v>
      </c>
    </row>
    <row r="444" spans="2:3" x14ac:dyDescent="0.25">
      <c r="B444">
        <v>3690</v>
      </c>
      <c r="C444">
        <v>1.615</v>
      </c>
    </row>
    <row r="445" spans="2:3" x14ac:dyDescent="0.25">
      <c r="B445">
        <v>3700</v>
      </c>
      <c r="C445">
        <v>1.62</v>
      </c>
    </row>
    <row r="446" spans="2:3" x14ac:dyDescent="0.25">
      <c r="B446">
        <v>3710</v>
      </c>
      <c r="C446">
        <v>1.625</v>
      </c>
    </row>
    <row r="447" spans="2:3" x14ac:dyDescent="0.25">
      <c r="B447">
        <v>3720</v>
      </c>
      <c r="C447">
        <v>1.63</v>
      </c>
    </row>
    <row r="448" spans="2:3" x14ac:dyDescent="0.25">
      <c r="B448">
        <v>3730</v>
      </c>
      <c r="C448">
        <v>1.635</v>
      </c>
    </row>
    <row r="449" spans="2:3" x14ac:dyDescent="0.25">
      <c r="B449">
        <v>3740</v>
      </c>
      <c r="C449">
        <v>1.64</v>
      </c>
    </row>
    <row r="450" spans="2:3" x14ac:dyDescent="0.25">
      <c r="B450">
        <v>3750</v>
      </c>
      <c r="C450">
        <v>1.645</v>
      </c>
    </row>
    <row r="451" spans="2:3" x14ac:dyDescent="0.25">
      <c r="B451">
        <v>3760</v>
      </c>
      <c r="C451">
        <v>1.65</v>
      </c>
    </row>
    <row r="452" spans="2:3" x14ac:dyDescent="0.25">
      <c r="B452">
        <v>3770</v>
      </c>
      <c r="C452">
        <v>1.655</v>
      </c>
    </row>
    <row r="453" spans="2:3" x14ac:dyDescent="0.25">
      <c r="B453">
        <v>3780</v>
      </c>
      <c r="C453">
        <v>1.66</v>
      </c>
    </row>
    <row r="454" spans="2:3" x14ac:dyDescent="0.25">
      <c r="B454">
        <v>3790</v>
      </c>
      <c r="C454">
        <v>1.665</v>
      </c>
    </row>
    <row r="455" spans="2:3" x14ac:dyDescent="0.25">
      <c r="B455">
        <v>3800</v>
      </c>
      <c r="C455">
        <v>1.67</v>
      </c>
    </row>
    <row r="456" spans="2:3" x14ac:dyDescent="0.25">
      <c r="B456">
        <v>3810</v>
      </c>
      <c r="C456">
        <v>1.675</v>
      </c>
    </row>
    <row r="457" spans="2:3" x14ac:dyDescent="0.25">
      <c r="B457">
        <v>3820</v>
      </c>
      <c r="C457">
        <v>1.68</v>
      </c>
    </row>
    <row r="458" spans="2:3" x14ac:dyDescent="0.25">
      <c r="B458">
        <v>3830</v>
      </c>
      <c r="C458">
        <v>1.6850000000000001</v>
      </c>
    </row>
    <row r="459" spans="2:3" x14ac:dyDescent="0.25">
      <c r="B459">
        <v>3840</v>
      </c>
      <c r="C459">
        <v>1.69</v>
      </c>
    </row>
    <row r="460" spans="2:3" x14ac:dyDescent="0.25">
      <c r="B460">
        <v>3850</v>
      </c>
      <c r="C460">
        <v>1.6950000000000001</v>
      </c>
    </row>
    <row r="461" spans="2:3" x14ac:dyDescent="0.25">
      <c r="B461">
        <v>3860</v>
      </c>
      <c r="C461">
        <v>1.7</v>
      </c>
    </row>
    <row r="462" spans="2:3" x14ac:dyDescent="0.25">
      <c r="B462">
        <v>3870</v>
      </c>
      <c r="C462">
        <v>1.7050000000000001</v>
      </c>
    </row>
    <row r="463" spans="2:3" x14ac:dyDescent="0.25">
      <c r="B463">
        <v>3880</v>
      </c>
      <c r="C463">
        <v>1.71</v>
      </c>
    </row>
    <row r="464" spans="2:3" x14ac:dyDescent="0.25">
      <c r="B464">
        <v>3890</v>
      </c>
      <c r="C464">
        <v>1.7150000000000001</v>
      </c>
    </row>
    <row r="465" spans="2:3" x14ac:dyDescent="0.25">
      <c r="B465">
        <v>3900</v>
      </c>
      <c r="C465">
        <v>1.72</v>
      </c>
    </row>
    <row r="466" spans="2:3" x14ac:dyDescent="0.25">
      <c r="B466">
        <v>3910</v>
      </c>
      <c r="C466">
        <v>1.7250000000000001</v>
      </c>
    </row>
    <row r="467" spans="2:3" x14ac:dyDescent="0.25">
      <c r="B467">
        <v>3920</v>
      </c>
      <c r="C467">
        <v>1.73</v>
      </c>
    </row>
    <row r="468" spans="2:3" x14ac:dyDescent="0.25">
      <c r="B468">
        <v>3930</v>
      </c>
      <c r="C468">
        <v>1.7349999999999901</v>
      </c>
    </row>
    <row r="469" spans="2:3" x14ac:dyDescent="0.25">
      <c r="B469">
        <v>3940</v>
      </c>
      <c r="C469">
        <v>1.74</v>
      </c>
    </row>
    <row r="470" spans="2:3" x14ac:dyDescent="0.25">
      <c r="B470">
        <v>3950</v>
      </c>
      <c r="C470">
        <v>1.7449999999999899</v>
      </c>
    </row>
    <row r="471" spans="2:3" x14ac:dyDescent="0.25">
      <c r="B471">
        <v>3960</v>
      </c>
      <c r="C471">
        <v>1.75</v>
      </c>
    </row>
    <row r="472" spans="2:3" x14ac:dyDescent="0.25">
      <c r="B472">
        <v>3970</v>
      </c>
      <c r="C472">
        <v>1.7549999999999999</v>
      </c>
    </row>
    <row r="473" spans="2:3" x14ac:dyDescent="0.25">
      <c r="B473">
        <v>3980</v>
      </c>
      <c r="C473">
        <v>1.75999999999999</v>
      </c>
    </row>
    <row r="474" spans="2:3" x14ac:dyDescent="0.25">
      <c r="B474">
        <v>3990</v>
      </c>
      <c r="C474">
        <v>1.7649999999999999</v>
      </c>
    </row>
    <row r="475" spans="2:3" x14ac:dyDescent="0.25">
      <c r="B475">
        <v>4000</v>
      </c>
      <c r="C475">
        <v>1.77</v>
      </c>
    </row>
    <row r="476" spans="2:3" x14ac:dyDescent="0.25">
      <c r="B476">
        <v>4010</v>
      </c>
      <c r="C476">
        <v>1.7749999999999999</v>
      </c>
    </row>
    <row r="477" spans="2:3" x14ac:dyDescent="0.25">
      <c r="B477">
        <v>4020</v>
      </c>
      <c r="C477">
        <v>1.77999999999999</v>
      </c>
    </row>
    <row r="478" spans="2:3" x14ac:dyDescent="0.25">
      <c r="B478">
        <v>4030</v>
      </c>
      <c r="C478">
        <v>1.7849999999999899</v>
      </c>
    </row>
    <row r="479" spans="2:3" x14ac:dyDescent="0.25">
      <c r="B479">
        <v>4040</v>
      </c>
      <c r="C479">
        <v>1.78999999999999</v>
      </c>
    </row>
    <row r="480" spans="2:3" x14ac:dyDescent="0.25">
      <c r="B480">
        <v>4050</v>
      </c>
      <c r="C480">
        <v>1.7949999999999899</v>
      </c>
    </row>
    <row r="481" spans="2:3" x14ac:dyDescent="0.25">
      <c r="B481">
        <v>4060</v>
      </c>
      <c r="C481">
        <v>1.7999999999999901</v>
      </c>
    </row>
    <row r="482" spans="2:3" x14ac:dyDescent="0.25">
      <c r="B482">
        <v>4070</v>
      </c>
      <c r="C482">
        <v>1.8049999999999899</v>
      </c>
    </row>
    <row r="483" spans="2:3" x14ac:dyDescent="0.25">
      <c r="B483">
        <v>4080</v>
      </c>
      <c r="C483">
        <v>1.8099999999999901</v>
      </c>
    </row>
    <row r="484" spans="2:3" x14ac:dyDescent="0.25">
      <c r="B484">
        <v>4090</v>
      </c>
      <c r="C484">
        <v>1.81499999999999</v>
      </c>
    </row>
    <row r="485" spans="2:3" x14ac:dyDescent="0.25">
      <c r="B485">
        <v>4100</v>
      </c>
      <c r="C485">
        <v>1.8199999999999901</v>
      </c>
    </row>
  </sheetData>
  <mergeCells count="1">
    <mergeCell ref="AU23:AW23"/>
  </mergeCells>
  <pageMargins left="0.7" right="0.7" top="0.75" bottom="0.75" header="0.3" footer="0.3"/>
  <pageSetup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C7FDE-772A-4058-A5B0-3138C1136024}">
  <dimension ref="A1:OV137"/>
  <sheetViews>
    <sheetView zoomScaleNormal="100" workbookViewId="0">
      <selection activeCell="C43" sqref="C43"/>
    </sheetView>
  </sheetViews>
  <sheetFormatPr defaultRowHeight="15" x14ac:dyDescent="0.25"/>
  <cols>
    <col min="3" max="3" width="9.7109375" customWidth="1"/>
    <col min="4" max="4" width="18.28515625" customWidth="1"/>
    <col min="5" max="5" width="12.28515625" customWidth="1"/>
    <col min="8" max="8" width="11.28515625" customWidth="1"/>
    <col min="9" max="9" width="11.7109375" customWidth="1"/>
    <col min="10" max="10" width="15.85546875" customWidth="1"/>
    <col min="11" max="11" width="14" customWidth="1"/>
    <col min="12" max="12" width="11.28515625" bestFit="1" customWidth="1"/>
    <col min="17" max="17" width="16.140625" customWidth="1"/>
    <col min="47" max="47" width="14.85546875" bestFit="1" customWidth="1"/>
    <col min="49" max="49" width="13.7109375" bestFit="1" customWidth="1"/>
  </cols>
  <sheetData>
    <row r="1" spans="1:19" x14ac:dyDescent="0.25">
      <c r="A1" t="s">
        <v>57</v>
      </c>
      <c r="E1" t="s">
        <v>65</v>
      </c>
      <c r="H1" t="s">
        <v>69</v>
      </c>
      <c r="K1" t="s">
        <v>70</v>
      </c>
    </row>
    <row r="2" spans="1:19" x14ac:dyDescent="0.25">
      <c r="A2" t="s">
        <v>58</v>
      </c>
      <c r="B2" s="56"/>
      <c r="C2" t="s">
        <v>62</v>
      </c>
      <c r="D2" t="s">
        <v>67</v>
      </c>
      <c r="E2" s="56"/>
      <c r="F2" t="s">
        <v>9</v>
      </c>
      <c r="H2">
        <f>100*100</f>
        <v>10000</v>
      </c>
      <c r="I2" t="s">
        <v>9</v>
      </c>
      <c r="K2" s="41" t="e">
        <f>$H$2/E2</f>
        <v>#DIV/0!</v>
      </c>
      <c r="L2" t="s">
        <v>72</v>
      </c>
    </row>
    <row r="3" spans="1:19" x14ac:dyDescent="0.25">
      <c r="A3" t="s">
        <v>59</v>
      </c>
      <c r="B3" s="56"/>
      <c r="C3" t="s">
        <v>62</v>
      </c>
      <c r="D3" t="s">
        <v>68</v>
      </c>
      <c r="E3" s="56"/>
      <c r="F3" t="s">
        <v>9</v>
      </c>
      <c r="K3" s="41" t="e">
        <f t="shared" ref="K3:K5" si="0">$H$2/E3</f>
        <v>#DIV/0!</v>
      </c>
      <c r="L3" t="s">
        <v>72</v>
      </c>
    </row>
    <row r="4" spans="1:19" x14ac:dyDescent="0.25">
      <c r="A4" t="s">
        <v>60</v>
      </c>
      <c r="B4" s="56"/>
      <c r="C4" t="s">
        <v>62</v>
      </c>
      <c r="D4" t="s">
        <v>64</v>
      </c>
      <c r="E4" s="56"/>
      <c r="F4" t="s">
        <v>9</v>
      </c>
      <c r="K4" s="41" t="e">
        <f t="shared" si="0"/>
        <v>#DIV/0!</v>
      </c>
      <c r="L4" t="s">
        <v>72</v>
      </c>
    </row>
    <row r="5" spans="1:19" x14ac:dyDescent="0.25">
      <c r="A5" t="s">
        <v>61</v>
      </c>
      <c r="B5" s="56"/>
      <c r="C5" t="s">
        <v>62</v>
      </c>
      <c r="D5" t="s">
        <v>66</v>
      </c>
      <c r="E5" s="56"/>
      <c r="F5" t="s">
        <v>9</v>
      </c>
      <c r="K5" s="41" t="e">
        <f t="shared" si="0"/>
        <v>#DIV/0!</v>
      </c>
      <c r="L5" t="s">
        <v>72</v>
      </c>
    </row>
    <row r="7" spans="1:19" x14ac:dyDescent="0.25">
      <c r="A7" t="s">
        <v>63</v>
      </c>
    </row>
    <row r="8" spans="1:19" x14ac:dyDescent="0.25">
      <c r="B8" s="54" t="s">
        <v>49</v>
      </c>
      <c r="C8" s="54"/>
      <c r="D8" s="54"/>
      <c r="E8" s="54"/>
      <c r="F8" s="54"/>
      <c r="H8" s="54" t="s">
        <v>50</v>
      </c>
      <c r="I8" s="54"/>
      <c r="J8" s="54"/>
      <c r="K8" s="54"/>
      <c r="L8" s="54"/>
      <c r="O8" s="54" t="s">
        <v>76</v>
      </c>
      <c r="P8" s="54"/>
      <c r="Q8" s="54"/>
      <c r="R8" s="54"/>
      <c r="S8" s="54"/>
    </row>
    <row r="9" spans="1:19" ht="45" x14ac:dyDescent="0.25">
      <c r="D9" s="25" t="s">
        <v>73</v>
      </c>
      <c r="E9" t="s">
        <v>74</v>
      </c>
      <c r="J9" s="25" t="s">
        <v>73</v>
      </c>
      <c r="K9" t="s">
        <v>74</v>
      </c>
      <c r="Q9" s="25" t="s">
        <v>73</v>
      </c>
      <c r="R9" t="s">
        <v>74</v>
      </c>
    </row>
    <row r="10" spans="1:19" x14ac:dyDescent="0.25">
      <c r="A10" t="s">
        <v>58</v>
      </c>
      <c r="B10" s="56"/>
      <c r="C10" t="s">
        <v>71</v>
      </c>
      <c r="D10">
        <f>B10*$E2/$H$2</f>
        <v>0</v>
      </c>
      <c r="E10">
        <f>B10*$B2</f>
        <v>0</v>
      </c>
      <c r="F10" t="s">
        <v>62</v>
      </c>
      <c r="H10" s="56"/>
      <c r="I10" t="s">
        <v>71</v>
      </c>
      <c r="J10">
        <f>H10*$E2/$H$2</f>
        <v>0</v>
      </c>
      <c r="K10">
        <f>H10*$B2</f>
        <v>0</v>
      </c>
      <c r="L10" t="s">
        <v>62</v>
      </c>
      <c r="O10" s="56"/>
      <c r="P10" t="s">
        <v>71</v>
      </c>
      <c r="Q10">
        <f>O10*$E2/$H$2</f>
        <v>0</v>
      </c>
      <c r="R10">
        <f>O10*$B2</f>
        <v>0</v>
      </c>
      <c r="S10" t="s">
        <v>62</v>
      </c>
    </row>
    <row r="11" spans="1:19" x14ac:dyDescent="0.25">
      <c r="A11" t="s">
        <v>59</v>
      </c>
      <c r="B11" s="56"/>
      <c r="C11" t="s">
        <v>71</v>
      </c>
      <c r="D11">
        <f t="shared" ref="D11:D13" si="1">B11*$E3/$H$2</f>
        <v>0</v>
      </c>
      <c r="E11">
        <f t="shared" ref="E11:E13" si="2">B11*$B3</f>
        <v>0</v>
      </c>
      <c r="F11" t="s">
        <v>62</v>
      </c>
      <c r="H11" s="56"/>
      <c r="I11" t="s">
        <v>71</v>
      </c>
      <c r="J11">
        <f>H11*$E3/$H$2</f>
        <v>0</v>
      </c>
      <c r="K11">
        <f>H11*$B3</f>
        <v>0</v>
      </c>
      <c r="L11" t="s">
        <v>62</v>
      </c>
      <c r="O11" s="56"/>
      <c r="P11" t="s">
        <v>71</v>
      </c>
      <c r="Q11">
        <f>O11*$E3/$H$2</f>
        <v>0</v>
      </c>
      <c r="R11">
        <f>O11*$B3</f>
        <v>0</v>
      </c>
      <c r="S11" t="s">
        <v>62</v>
      </c>
    </row>
    <row r="12" spans="1:19" x14ac:dyDescent="0.25">
      <c r="A12" t="s">
        <v>60</v>
      </c>
      <c r="B12" s="56"/>
      <c r="C12" t="s">
        <v>71</v>
      </c>
      <c r="D12">
        <f t="shared" si="1"/>
        <v>0</v>
      </c>
      <c r="E12">
        <f t="shared" si="2"/>
        <v>0</v>
      </c>
      <c r="F12" t="s">
        <v>62</v>
      </c>
      <c r="H12" s="56"/>
      <c r="I12" t="s">
        <v>71</v>
      </c>
      <c r="J12">
        <f>H12*$E4/$H$2</f>
        <v>0</v>
      </c>
      <c r="K12">
        <f>H12*$B4</f>
        <v>0</v>
      </c>
      <c r="L12" t="s">
        <v>62</v>
      </c>
      <c r="O12" s="56"/>
      <c r="P12" t="s">
        <v>71</v>
      </c>
      <c r="Q12">
        <f>O12*$E4/$H$2</f>
        <v>0</v>
      </c>
      <c r="R12">
        <f>O12*$B4</f>
        <v>0</v>
      </c>
      <c r="S12" t="s">
        <v>62</v>
      </c>
    </row>
    <row r="13" spans="1:19" x14ac:dyDescent="0.25">
      <c r="A13" t="s">
        <v>61</v>
      </c>
      <c r="B13" s="56"/>
      <c r="C13" t="s">
        <v>71</v>
      </c>
      <c r="D13">
        <f t="shared" si="1"/>
        <v>0</v>
      </c>
      <c r="E13">
        <f t="shared" si="2"/>
        <v>0</v>
      </c>
      <c r="F13" t="s">
        <v>62</v>
      </c>
      <c r="H13" s="56"/>
      <c r="I13" t="s">
        <v>71</v>
      </c>
      <c r="J13">
        <f>H13*$E5/$H$2</f>
        <v>0</v>
      </c>
      <c r="K13">
        <f>H13*$B5</f>
        <v>0</v>
      </c>
      <c r="L13" t="s">
        <v>62</v>
      </c>
      <c r="O13" s="56"/>
      <c r="P13" t="s">
        <v>71</v>
      </c>
      <c r="Q13">
        <f>O13*$E5/$H$2</f>
        <v>0</v>
      </c>
      <c r="R13">
        <f>O13*$B5</f>
        <v>0</v>
      </c>
      <c r="S13" t="s">
        <v>62</v>
      </c>
    </row>
    <row r="14" spans="1:19" x14ac:dyDescent="0.25">
      <c r="B14">
        <f>SUM(B10:B13)</f>
        <v>0</v>
      </c>
      <c r="D14">
        <f>SUM(D10:D13)</f>
        <v>0</v>
      </c>
      <c r="E14">
        <f>SUM(E10:E13)</f>
        <v>0</v>
      </c>
      <c r="F14" t="s">
        <v>62</v>
      </c>
      <c r="H14">
        <f>SUM(H10:H12)</f>
        <v>0</v>
      </c>
      <c r="J14">
        <f>SUM(J10:J13)</f>
        <v>0</v>
      </c>
      <c r="K14">
        <f>SUM(K10:K13)</f>
        <v>0</v>
      </c>
      <c r="L14" t="s">
        <v>62</v>
      </c>
      <c r="O14">
        <f>SUM(O10:O13)</f>
        <v>0</v>
      </c>
      <c r="Q14">
        <f>SUM(Q10:Q13)</f>
        <v>0</v>
      </c>
      <c r="R14">
        <f>SUM(R10:R13)</f>
        <v>0</v>
      </c>
      <c r="S14" t="s">
        <v>62</v>
      </c>
    </row>
    <row r="15" spans="1:19" x14ac:dyDescent="0.25">
      <c r="E15">
        <f>E14/1000</f>
        <v>0</v>
      </c>
      <c r="F15" t="s">
        <v>24</v>
      </c>
      <c r="K15">
        <f>K14/1000</f>
        <v>0</v>
      </c>
      <c r="L15" t="s">
        <v>24</v>
      </c>
      <c r="R15">
        <f>R14/1000</f>
        <v>0</v>
      </c>
      <c r="S15" t="s">
        <v>24</v>
      </c>
    </row>
    <row r="16" spans="1:19" x14ac:dyDescent="0.25">
      <c r="E16">
        <f>E15/(3600*24)</f>
        <v>0</v>
      </c>
      <c r="F16" t="s">
        <v>10</v>
      </c>
      <c r="K16">
        <f>K15/(3600*24)</f>
        <v>0</v>
      </c>
      <c r="L16" t="s">
        <v>10</v>
      </c>
      <c r="R16">
        <f>R15/(3600*24)</f>
        <v>0</v>
      </c>
      <c r="S16" t="s">
        <v>10</v>
      </c>
    </row>
    <row r="19" spans="1:43" x14ac:dyDescent="0.25">
      <c r="A19" t="s">
        <v>13</v>
      </c>
      <c r="C19" t="s">
        <v>1</v>
      </c>
      <c r="D19" s="13">
        <f>parameters!C5</f>
        <v>0</v>
      </c>
    </row>
    <row r="21" spans="1:43" x14ac:dyDescent="0.25">
      <c r="B21" s="2" t="s">
        <v>44</v>
      </c>
      <c r="C21" s="18">
        <v>50</v>
      </c>
      <c r="D21" s="18">
        <v>150</v>
      </c>
      <c r="E21" s="18">
        <v>250</v>
      </c>
      <c r="F21" s="18">
        <v>350</v>
      </c>
      <c r="G21" s="18">
        <v>450</v>
      </c>
      <c r="H21" s="18">
        <v>550</v>
      </c>
      <c r="I21" s="18">
        <v>650</v>
      </c>
      <c r="J21" s="18">
        <v>750</v>
      </c>
      <c r="K21" s="18">
        <v>850</v>
      </c>
      <c r="L21" s="18">
        <v>950</v>
      </c>
      <c r="M21" s="18">
        <v>1050</v>
      </c>
      <c r="N21" s="18">
        <v>1150</v>
      </c>
      <c r="O21" s="18">
        <v>1250</v>
      </c>
      <c r="P21" s="18">
        <v>1350</v>
      </c>
      <c r="Q21" s="18">
        <v>1450</v>
      </c>
      <c r="R21" s="18">
        <v>1550</v>
      </c>
      <c r="S21" s="18">
        <v>1650</v>
      </c>
      <c r="T21" s="18">
        <v>1750</v>
      </c>
      <c r="U21" s="18">
        <v>1850</v>
      </c>
      <c r="V21" s="18">
        <v>1950</v>
      </c>
      <c r="W21" s="18">
        <v>2050</v>
      </c>
      <c r="X21" s="18">
        <v>2150</v>
      </c>
      <c r="Y21" s="18">
        <v>2250</v>
      </c>
      <c r="Z21" s="18">
        <v>2350</v>
      </c>
      <c r="AA21" s="18">
        <v>2450</v>
      </c>
      <c r="AB21" s="18">
        <v>2550</v>
      </c>
      <c r="AC21" s="18">
        <v>2650</v>
      </c>
      <c r="AD21" s="18">
        <v>2750</v>
      </c>
      <c r="AE21" s="18">
        <v>2850</v>
      </c>
      <c r="AF21" s="18">
        <v>2950</v>
      </c>
      <c r="AG21" s="18">
        <v>3050</v>
      </c>
      <c r="AH21" s="18">
        <v>3150</v>
      </c>
      <c r="AI21" s="18">
        <v>3250</v>
      </c>
      <c r="AJ21" s="18">
        <v>3350</v>
      </c>
      <c r="AK21" s="18">
        <v>3450</v>
      </c>
      <c r="AL21" s="18">
        <v>3550</v>
      </c>
      <c r="AM21" s="18">
        <v>3650</v>
      </c>
      <c r="AN21" s="18">
        <v>3750</v>
      </c>
      <c r="AO21" s="18">
        <v>3850</v>
      </c>
      <c r="AP21" s="18">
        <v>3950</v>
      </c>
      <c r="AQ21" s="18">
        <v>4050</v>
      </c>
    </row>
    <row r="22" spans="1:43" x14ac:dyDescent="0.25">
      <c r="A22">
        <v>50</v>
      </c>
      <c r="B22" s="15"/>
      <c r="C22" s="7">
        <v>0.02</v>
      </c>
      <c r="D22" s="7">
        <f>$D$19</f>
        <v>0</v>
      </c>
      <c r="E22" s="7">
        <f>$D$19</f>
        <v>0</v>
      </c>
      <c r="F22" s="7">
        <f>$D$19</f>
        <v>0</v>
      </c>
      <c r="G22" s="7">
        <f>$D$19</f>
        <v>0</v>
      </c>
      <c r="H22" s="7">
        <f>$D$19</f>
        <v>0</v>
      </c>
      <c r="I22" s="7">
        <f>$D$19</f>
        <v>0</v>
      </c>
      <c r="J22" s="8">
        <f>$D$19</f>
        <v>0</v>
      </c>
      <c r="K22" s="8">
        <f>$D$19</f>
        <v>0</v>
      </c>
      <c r="L22" s="8">
        <f>$D$19</f>
        <v>0</v>
      </c>
      <c r="M22" s="8">
        <f>$D$19</f>
        <v>0</v>
      </c>
      <c r="N22" s="9">
        <f>$D$19</f>
        <v>0</v>
      </c>
      <c r="O22" s="9">
        <f>$D$19</f>
        <v>0</v>
      </c>
      <c r="P22" s="9">
        <f>$D$19</f>
        <v>0</v>
      </c>
      <c r="Q22" s="9">
        <f>$D$19</f>
        <v>0</v>
      </c>
      <c r="R22" s="9">
        <f>$D$19</f>
        <v>0</v>
      </c>
      <c r="S22" s="9">
        <f>$D$19</f>
        <v>0</v>
      </c>
      <c r="T22" s="9">
        <f>$D$19</f>
        <v>0</v>
      </c>
      <c r="U22" s="9">
        <f>$D$19</f>
        <v>0</v>
      </c>
      <c r="V22" s="9">
        <f>$D$19</f>
        <v>0</v>
      </c>
      <c r="W22" s="9">
        <f>$D$19</f>
        <v>0</v>
      </c>
      <c r="X22" s="9">
        <f>$D$19</f>
        <v>0</v>
      </c>
      <c r="Y22" s="9">
        <f>$D$19</f>
        <v>0</v>
      </c>
      <c r="Z22" s="9">
        <f>$D$19</f>
        <v>0</v>
      </c>
      <c r="AA22" s="9">
        <f>$D$19</f>
        <v>0</v>
      </c>
      <c r="AB22" s="9">
        <f>$D$19</f>
        <v>0</v>
      </c>
      <c r="AC22" s="9">
        <f>$D$19</f>
        <v>0</v>
      </c>
      <c r="AD22" s="9">
        <f>$D$19</f>
        <v>0</v>
      </c>
      <c r="AE22" s="9">
        <f>$D$19</f>
        <v>0</v>
      </c>
      <c r="AF22" s="9">
        <f>$D$19</f>
        <v>0</v>
      </c>
      <c r="AG22" s="9">
        <f>$D$19</f>
        <v>0</v>
      </c>
      <c r="AH22" s="9">
        <f>$D$19</f>
        <v>0</v>
      </c>
      <c r="AI22" s="9">
        <f>$D$19</f>
        <v>0</v>
      </c>
      <c r="AJ22" s="8">
        <f>$D$19</f>
        <v>0</v>
      </c>
      <c r="AK22" s="8">
        <f>$D$19</f>
        <v>0</v>
      </c>
      <c r="AL22" s="8">
        <f>$D$19</f>
        <v>0</v>
      </c>
      <c r="AM22" s="8">
        <f>$D$19</f>
        <v>0</v>
      </c>
      <c r="AN22" s="7">
        <f>$D$19</f>
        <v>0</v>
      </c>
      <c r="AO22" s="7">
        <f>$D$19</f>
        <v>0</v>
      </c>
      <c r="AP22" s="7">
        <f>$D$19</f>
        <v>0</v>
      </c>
      <c r="AQ22" s="7">
        <f>$D$19</f>
        <v>0</v>
      </c>
    </row>
    <row r="23" spans="1:43" x14ac:dyDescent="0.25">
      <c r="A23">
        <v>150</v>
      </c>
      <c r="B23" s="15"/>
      <c r="C23" s="7">
        <f>$D$19</f>
        <v>0</v>
      </c>
      <c r="D23" s="7">
        <f>$D$19</f>
        <v>0</v>
      </c>
      <c r="E23" s="7">
        <f>$D$19</f>
        <v>0</v>
      </c>
      <c r="F23" s="7">
        <f>$D$19</f>
        <v>0</v>
      </c>
      <c r="G23" s="7">
        <f>$D$19</f>
        <v>0</v>
      </c>
      <c r="H23" s="7">
        <f>$D$19</f>
        <v>0</v>
      </c>
      <c r="I23" s="7">
        <f>$D$19</f>
        <v>0</v>
      </c>
      <c r="J23" s="8">
        <f>$D$19</f>
        <v>0</v>
      </c>
      <c r="K23" s="8">
        <f>$D$19</f>
        <v>0</v>
      </c>
      <c r="L23" s="8">
        <f>$D$19</f>
        <v>0</v>
      </c>
      <c r="M23" s="8">
        <f>$D$19</f>
        <v>0</v>
      </c>
      <c r="N23" s="9">
        <f>$D$19</f>
        <v>0</v>
      </c>
      <c r="O23" s="9">
        <f>$D$19</f>
        <v>0</v>
      </c>
      <c r="P23" s="9">
        <f>$D$19</f>
        <v>0</v>
      </c>
      <c r="Q23" s="9">
        <f>$D$19</f>
        <v>0</v>
      </c>
      <c r="R23" s="9">
        <f>$D$19</f>
        <v>0</v>
      </c>
      <c r="S23" s="9">
        <f>$D$19</f>
        <v>0</v>
      </c>
      <c r="T23" s="9">
        <f>$D$19</f>
        <v>0</v>
      </c>
      <c r="U23" s="9">
        <f>$D$19</f>
        <v>0</v>
      </c>
      <c r="V23" s="9">
        <f>$D$19</f>
        <v>0</v>
      </c>
      <c r="W23" s="9">
        <f>$D$19</f>
        <v>0</v>
      </c>
      <c r="X23" s="9">
        <f>$D$19</f>
        <v>0</v>
      </c>
      <c r="Y23" s="9">
        <f>$D$19</f>
        <v>0</v>
      </c>
      <c r="Z23" s="9">
        <f>$D$19</f>
        <v>0</v>
      </c>
      <c r="AA23" s="9">
        <f>$D$19</f>
        <v>0</v>
      </c>
      <c r="AB23" s="9">
        <f>$D$19</f>
        <v>0</v>
      </c>
      <c r="AC23" s="9">
        <f>$D$19</f>
        <v>0</v>
      </c>
      <c r="AD23" s="9">
        <f>$D$19</f>
        <v>0</v>
      </c>
      <c r="AE23" s="9">
        <f>$D$19</f>
        <v>0</v>
      </c>
      <c r="AF23" s="9">
        <f>$D$19</f>
        <v>0</v>
      </c>
      <c r="AG23" s="9">
        <f>$D$19</f>
        <v>0</v>
      </c>
      <c r="AH23" s="9">
        <f>$D$19</f>
        <v>0</v>
      </c>
      <c r="AI23" s="9">
        <f>$D$19</f>
        <v>0</v>
      </c>
      <c r="AJ23" s="8">
        <f>$D$19</f>
        <v>0</v>
      </c>
      <c r="AK23" s="8">
        <f>$D$19</f>
        <v>0</v>
      </c>
      <c r="AL23" s="8">
        <f>$D$19</f>
        <v>0</v>
      </c>
      <c r="AM23" s="8">
        <f>$D$19</f>
        <v>0</v>
      </c>
      <c r="AN23" s="7">
        <f>$D$19</f>
        <v>0</v>
      </c>
      <c r="AO23" s="7">
        <f>$D$19</f>
        <v>0</v>
      </c>
      <c r="AP23" s="7">
        <f>$D$19</f>
        <v>0</v>
      </c>
      <c r="AQ23" s="7">
        <f>$D$19</f>
        <v>0</v>
      </c>
    </row>
    <row r="24" spans="1:43" x14ac:dyDescent="0.25">
      <c r="A24">
        <v>250</v>
      </c>
      <c r="B24" s="15"/>
      <c r="C24" s="7">
        <f>$D$19</f>
        <v>0</v>
      </c>
      <c r="D24" s="7">
        <f>$D$19</f>
        <v>0</v>
      </c>
      <c r="E24" s="7">
        <f>$D$19</f>
        <v>0</v>
      </c>
      <c r="F24" s="7">
        <f>$D$19</f>
        <v>0</v>
      </c>
      <c r="G24" s="7">
        <f>$D$19</f>
        <v>0</v>
      </c>
      <c r="H24" s="7">
        <f>$D$19</f>
        <v>0</v>
      </c>
      <c r="I24" s="7">
        <f>$D$19</f>
        <v>0</v>
      </c>
      <c r="J24" s="8">
        <f>$D$19</f>
        <v>0</v>
      </c>
      <c r="K24" s="8">
        <f>$D$19</f>
        <v>0</v>
      </c>
      <c r="L24" s="8">
        <f>$D$19</f>
        <v>0</v>
      </c>
      <c r="M24" s="8">
        <f>$D$19</f>
        <v>0</v>
      </c>
      <c r="N24" s="9">
        <f>$D$19</f>
        <v>0</v>
      </c>
      <c r="O24" s="9">
        <f>$D$19</f>
        <v>0</v>
      </c>
      <c r="P24" s="9">
        <f>$D$19</f>
        <v>0</v>
      </c>
      <c r="Q24" s="9">
        <f>$D$19</f>
        <v>0</v>
      </c>
      <c r="R24" s="9">
        <f>$D$19</f>
        <v>0</v>
      </c>
      <c r="S24" s="9">
        <f>$D$19</f>
        <v>0</v>
      </c>
      <c r="T24" s="9">
        <f>$D$19</f>
        <v>0</v>
      </c>
      <c r="U24" s="9">
        <f>$D$19</f>
        <v>0</v>
      </c>
      <c r="V24" s="9">
        <f>$D$19</f>
        <v>0</v>
      </c>
      <c r="W24" s="9">
        <f>$D$19</f>
        <v>0</v>
      </c>
      <c r="X24" s="9">
        <f>$D$19</f>
        <v>0</v>
      </c>
      <c r="Y24" s="9">
        <f>$D$19</f>
        <v>0</v>
      </c>
      <c r="Z24" s="9">
        <f>$D$19</f>
        <v>0</v>
      </c>
      <c r="AA24" s="9">
        <f>$D$19</f>
        <v>0</v>
      </c>
      <c r="AB24" s="9">
        <f>$D$19</f>
        <v>0</v>
      </c>
      <c r="AC24" s="9">
        <f>$D$19</f>
        <v>0</v>
      </c>
      <c r="AD24" s="9">
        <f>$D$19</f>
        <v>0</v>
      </c>
      <c r="AE24" s="9">
        <f>$D$19</f>
        <v>0</v>
      </c>
      <c r="AF24" s="9">
        <f>$D$19</f>
        <v>0</v>
      </c>
      <c r="AG24" s="9">
        <f>$D$19</f>
        <v>0</v>
      </c>
      <c r="AH24" s="9">
        <f>$D$19</f>
        <v>0</v>
      </c>
      <c r="AI24" s="9">
        <f>$D$19</f>
        <v>0</v>
      </c>
      <c r="AJ24" s="8">
        <f>$D$19</f>
        <v>0</v>
      </c>
      <c r="AK24" s="8">
        <f>$D$19</f>
        <v>0</v>
      </c>
      <c r="AL24" s="8">
        <f>$D$19</f>
        <v>0</v>
      </c>
      <c r="AM24" s="8">
        <f>$D$19</f>
        <v>0</v>
      </c>
      <c r="AN24" s="7">
        <f>$D$19</f>
        <v>0</v>
      </c>
      <c r="AO24" s="7">
        <f>$D$19</f>
        <v>0</v>
      </c>
      <c r="AP24" s="7">
        <f>$D$19</f>
        <v>0</v>
      </c>
      <c r="AQ24" s="7">
        <f>$D$19</f>
        <v>0</v>
      </c>
    </row>
    <row r="25" spans="1:43" x14ac:dyDescent="0.25">
      <c r="A25">
        <v>350</v>
      </c>
      <c r="B25" s="15"/>
      <c r="C25" s="7">
        <f>$D$19</f>
        <v>0</v>
      </c>
      <c r="D25" s="7">
        <f>$D$19</f>
        <v>0</v>
      </c>
      <c r="E25" s="7">
        <f>$D$19</f>
        <v>0</v>
      </c>
      <c r="F25" s="7">
        <f>$D$19</f>
        <v>0</v>
      </c>
      <c r="G25" s="7">
        <f>$D$19</f>
        <v>0</v>
      </c>
      <c r="H25" s="7">
        <f>$D$19</f>
        <v>0</v>
      </c>
      <c r="I25" s="7">
        <f>$D$19</f>
        <v>0</v>
      </c>
      <c r="J25" s="8">
        <f>$D$19</f>
        <v>0</v>
      </c>
      <c r="K25" s="8">
        <f>$D$19</f>
        <v>0</v>
      </c>
      <c r="L25" s="8">
        <f>$D$19</f>
        <v>0</v>
      </c>
      <c r="M25" s="8">
        <f>$D$19</f>
        <v>0</v>
      </c>
      <c r="N25" s="9">
        <f>$D$19</f>
        <v>0</v>
      </c>
      <c r="O25" s="9">
        <f>$D$19</f>
        <v>0</v>
      </c>
      <c r="P25" s="9">
        <f>$D$19</f>
        <v>0</v>
      </c>
      <c r="Q25" s="9">
        <f>$D$19</f>
        <v>0</v>
      </c>
      <c r="R25" s="9">
        <f>$D$19</f>
        <v>0</v>
      </c>
      <c r="S25" s="9">
        <f>$D$19</f>
        <v>0</v>
      </c>
      <c r="T25" s="9">
        <f>$D$19</f>
        <v>0</v>
      </c>
      <c r="U25" s="9">
        <f>$D$19</f>
        <v>0</v>
      </c>
      <c r="V25" s="9">
        <f>$D$19</f>
        <v>0</v>
      </c>
      <c r="W25" s="9">
        <f>$D$19</f>
        <v>0</v>
      </c>
      <c r="X25" s="9">
        <f>$D$19</f>
        <v>0</v>
      </c>
      <c r="Y25" s="9">
        <f>$D$19</f>
        <v>0</v>
      </c>
      <c r="Z25" s="9">
        <f>$D$19</f>
        <v>0</v>
      </c>
      <c r="AA25" s="9">
        <f>$D$19</f>
        <v>0</v>
      </c>
      <c r="AB25" s="9">
        <f>$D$19</f>
        <v>0</v>
      </c>
      <c r="AC25" s="9">
        <f>$D$19</f>
        <v>0</v>
      </c>
      <c r="AD25" s="9">
        <f>$D$19</f>
        <v>0</v>
      </c>
      <c r="AE25" s="9">
        <f>$D$19</f>
        <v>0</v>
      </c>
      <c r="AF25" s="9">
        <f>$D$19</f>
        <v>0</v>
      </c>
      <c r="AG25" s="9">
        <f>$D$19</f>
        <v>0</v>
      </c>
      <c r="AH25" s="9">
        <f>$D$19</f>
        <v>0</v>
      </c>
      <c r="AI25" s="9">
        <f>$D$19</f>
        <v>0</v>
      </c>
      <c r="AJ25" s="8">
        <f>$D$19</f>
        <v>0</v>
      </c>
      <c r="AK25" s="8">
        <f>$D$19</f>
        <v>0</v>
      </c>
      <c r="AL25" s="8">
        <f>$D$19</f>
        <v>0</v>
      </c>
      <c r="AM25" s="8">
        <f>$D$19</f>
        <v>0</v>
      </c>
      <c r="AN25" s="7">
        <f>$D$19</f>
        <v>0</v>
      </c>
      <c r="AO25" s="7">
        <f>$D$19</f>
        <v>0</v>
      </c>
      <c r="AP25" s="7">
        <f>$D$19</f>
        <v>0</v>
      </c>
      <c r="AQ25" s="7">
        <f>$D$19</f>
        <v>0</v>
      </c>
    </row>
    <row r="26" spans="1:43" x14ac:dyDescent="0.25">
      <c r="A26">
        <v>450</v>
      </c>
      <c r="B26" s="15"/>
      <c r="C26" s="7">
        <f>$D$19</f>
        <v>0</v>
      </c>
      <c r="D26" s="7">
        <f>$D$19</f>
        <v>0</v>
      </c>
      <c r="E26" s="7">
        <f>$D$19</f>
        <v>0</v>
      </c>
      <c r="F26" s="7">
        <f>$D$19</f>
        <v>0</v>
      </c>
      <c r="G26" s="7">
        <f>$D$19</f>
        <v>0</v>
      </c>
      <c r="H26" s="7">
        <f>$D$19</f>
        <v>0</v>
      </c>
      <c r="I26" s="7">
        <f>$D$19</f>
        <v>0</v>
      </c>
      <c r="J26" s="8">
        <f>$D$19</f>
        <v>0</v>
      </c>
      <c r="K26" s="8">
        <f>$D$19</f>
        <v>0</v>
      </c>
      <c r="L26" s="8">
        <f>$D$19</f>
        <v>0</v>
      </c>
      <c r="M26" s="8">
        <f>$D$19</f>
        <v>0</v>
      </c>
      <c r="N26" s="9">
        <f>$D$19</f>
        <v>0</v>
      </c>
      <c r="O26" s="9">
        <f>$D$19</f>
        <v>0</v>
      </c>
      <c r="P26" s="9">
        <f>$D$19</f>
        <v>0</v>
      </c>
      <c r="Q26" s="9">
        <f>$D$19</f>
        <v>0</v>
      </c>
      <c r="R26" s="9">
        <f>$D$19</f>
        <v>0</v>
      </c>
      <c r="S26" s="9">
        <f>$D$19</f>
        <v>0</v>
      </c>
      <c r="T26" s="9">
        <f>$D$19</f>
        <v>0</v>
      </c>
      <c r="U26" s="9">
        <f>$D$19</f>
        <v>0</v>
      </c>
      <c r="V26" s="9">
        <f>$D$19</f>
        <v>0</v>
      </c>
      <c r="W26" s="9">
        <f>$D$19</f>
        <v>0</v>
      </c>
      <c r="X26" s="9">
        <f>$D$19</f>
        <v>0</v>
      </c>
      <c r="Y26" s="9">
        <f>$D$19</f>
        <v>0</v>
      </c>
      <c r="Z26" s="9">
        <f>$D$19</f>
        <v>0</v>
      </c>
      <c r="AA26" s="9">
        <f>$D$19</f>
        <v>0</v>
      </c>
      <c r="AB26" s="9">
        <f>$D$19</f>
        <v>0</v>
      </c>
      <c r="AC26" s="9">
        <f>$D$19</f>
        <v>0</v>
      </c>
      <c r="AD26" s="9">
        <f>$D$19</f>
        <v>0</v>
      </c>
      <c r="AE26" s="9">
        <f>$D$19</f>
        <v>0</v>
      </c>
      <c r="AF26" s="9">
        <f>$D$19</f>
        <v>0</v>
      </c>
      <c r="AG26" s="9">
        <f>$D$19</f>
        <v>0</v>
      </c>
      <c r="AH26" s="9">
        <f>$D$19</f>
        <v>0</v>
      </c>
      <c r="AI26" s="9">
        <f>$D$19</f>
        <v>0</v>
      </c>
      <c r="AJ26" s="8">
        <f>$D$19</f>
        <v>0</v>
      </c>
      <c r="AK26" s="8">
        <f>$D$19</f>
        <v>0</v>
      </c>
      <c r="AL26" s="8">
        <f>$D$19</f>
        <v>0</v>
      </c>
      <c r="AM26" s="8">
        <f>$D$19</f>
        <v>0</v>
      </c>
      <c r="AN26" s="7">
        <f>$D$19</f>
        <v>0</v>
      </c>
      <c r="AO26" s="7">
        <f>$D$19</f>
        <v>0</v>
      </c>
      <c r="AP26" s="7">
        <f>$D$19</f>
        <v>0</v>
      </c>
      <c r="AQ26" s="7">
        <f>$D$19</f>
        <v>0</v>
      </c>
    </row>
    <row r="27" spans="1:43" x14ac:dyDescent="0.25">
      <c r="A27">
        <v>550</v>
      </c>
      <c r="B27" s="15"/>
      <c r="C27" s="7">
        <f>$D$19</f>
        <v>0</v>
      </c>
      <c r="D27" s="7">
        <f>$D$19</f>
        <v>0</v>
      </c>
      <c r="E27" s="7">
        <f>$D$19</f>
        <v>0</v>
      </c>
      <c r="F27" s="7">
        <f>$D$19</f>
        <v>0</v>
      </c>
      <c r="G27" s="7">
        <f>$D$19</f>
        <v>0</v>
      </c>
      <c r="H27" s="7">
        <f>$D$19</f>
        <v>0</v>
      </c>
      <c r="I27" s="7">
        <f>$D$19</f>
        <v>0</v>
      </c>
      <c r="J27" s="8">
        <f>$D$19</f>
        <v>0</v>
      </c>
      <c r="K27" s="8">
        <f>$D$19</f>
        <v>0</v>
      </c>
      <c r="L27" s="8">
        <f>$D$19</f>
        <v>0</v>
      </c>
      <c r="M27" s="8">
        <f>$D$19</f>
        <v>0</v>
      </c>
      <c r="N27" s="9">
        <f>$D$19</f>
        <v>0</v>
      </c>
      <c r="O27" s="9">
        <f>$D$19</f>
        <v>0</v>
      </c>
      <c r="P27" s="9">
        <f>$D$19</f>
        <v>0</v>
      </c>
      <c r="Q27" s="9">
        <f>$D$19</f>
        <v>0</v>
      </c>
      <c r="R27" s="9">
        <f>$D$19</f>
        <v>0</v>
      </c>
      <c r="S27" s="9">
        <f>$D$19</f>
        <v>0</v>
      </c>
      <c r="T27" s="9">
        <f>$D$19</f>
        <v>0</v>
      </c>
      <c r="U27" s="9">
        <f>$D$19</f>
        <v>0</v>
      </c>
      <c r="V27" s="9">
        <f>$D$19</f>
        <v>0</v>
      </c>
      <c r="W27" s="9">
        <f>$D$19</f>
        <v>0</v>
      </c>
      <c r="X27" s="9">
        <f>$D$19</f>
        <v>0</v>
      </c>
      <c r="Y27" s="9">
        <f>$D$19</f>
        <v>0</v>
      </c>
      <c r="Z27" s="9">
        <f>$D$19</f>
        <v>0</v>
      </c>
      <c r="AA27" s="9">
        <f>$D$19</f>
        <v>0</v>
      </c>
      <c r="AB27" s="9">
        <f>$D$19</f>
        <v>0</v>
      </c>
      <c r="AC27" s="9">
        <f>$D$19</f>
        <v>0</v>
      </c>
      <c r="AD27" s="9">
        <f>$D$19</f>
        <v>0</v>
      </c>
      <c r="AE27" s="9">
        <f>$D$19</f>
        <v>0</v>
      </c>
      <c r="AF27" s="9">
        <f>$D$19</f>
        <v>0</v>
      </c>
      <c r="AG27" s="9">
        <f>$D$19</f>
        <v>0</v>
      </c>
      <c r="AH27" s="9">
        <f>$D$19</f>
        <v>0</v>
      </c>
      <c r="AI27" s="9">
        <f>$D$19</f>
        <v>0</v>
      </c>
      <c r="AJ27" s="8">
        <f>$D$19</f>
        <v>0</v>
      </c>
      <c r="AK27" s="8">
        <f>$D$19</f>
        <v>0</v>
      </c>
      <c r="AL27" s="8">
        <f>$D$19</f>
        <v>0</v>
      </c>
      <c r="AM27" s="8">
        <f>$D$19</f>
        <v>0</v>
      </c>
      <c r="AN27" s="7">
        <f>$D$19</f>
        <v>0</v>
      </c>
      <c r="AO27" s="7">
        <f>$D$19</f>
        <v>0</v>
      </c>
      <c r="AP27" s="7">
        <f>$D$19</f>
        <v>0</v>
      </c>
      <c r="AQ27" s="7">
        <f>$D$19</f>
        <v>0</v>
      </c>
    </row>
    <row r="28" spans="1:43" x14ac:dyDescent="0.25">
      <c r="A28">
        <v>650</v>
      </c>
      <c r="B28" s="15"/>
      <c r="C28" s="7">
        <f>$D$19</f>
        <v>0</v>
      </c>
      <c r="D28" s="7">
        <f>$D$19</f>
        <v>0</v>
      </c>
      <c r="E28" s="7">
        <f>$D$19</f>
        <v>0</v>
      </c>
      <c r="F28" s="7">
        <f>$D$19</f>
        <v>0</v>
      </c>
      <c r="G28" s="7">
        <f>$D$19</f>
        <v>0</v>
      </c>
      <c r="H28" s="7">
        <f>$D$19</f>
        <v>0</v>
      </c>
      <c r="I28" s="7">
        <f>$D$19</f>
        <v>0</v>
      </c>
      <c r="J28" s="8">
        <f>$D$19</f>
        <v>0</v>
      </c>
      <c r="K28" s="8">
        <f>$D$19</f>
        <v>0</v>
      </c>
      <c r="L28" s="8">
        <f>$D$19</f>
        <v>0</v>
      </c>
      <c r="M28" s="8">
        <f>$D$19</f>
        <v>0</v>
      </c>
      <c r="N28" s="9">
        <f>$D$19</f>
        <v>0</v>
      </c>
      <c r="O28" s="9">
        <f>$D$19</f>
        <v>0</v>
      </c>
      <c r="P28" s="9">
        <f>$D$19</f>
        <v>0</v>
      </c>
      <c r="Q28" s="9">
        <f>$D$19</f>
        <v>0</v>
      </c>
      <c r="R28" s="9">
        <f>$D$19</f>
        <v>0</v>
      </c>
      <c r="S28" s="9">
        <f>$D$19</f>
        <v>0</v>
      </c>
      <c r="T28" s="9">
        <f>$D$19</f>
        <v>0</v>
      </c>
      <c r="U28" s="9">
        <f>$D$19</f>
        <v>0</v>
      </c>
      <c r="V28" s="9">
        <f>$D$19</f>
        <v>0</v>
      </c>
      <c r="W28" s="9">
        <f>$D$19</f>
        <v>0</v>
      </c>
      <c r="X28" s="9">
        <f>$D$19</f>
        <v>0</v>
      </c>
      <c r="Y28" s="9">
        <f>$D$19</f>
        <v>0</v>
      </c>
      <c r="Z28" s="9">
        <f>$D$19</f>
        <v>0</v>
      </c>
      <c r="AA28" s="9">
        <f>$D$19</f>
        <v>0</v>
      </c>
      <c r="AB28" s="9">
        <f>$D$19</f>
        <v>0</v>
      </c>
      <c r="AC28" s="9">
        <f>$D$19</f>
        <v>0</v>
      </c>
      <c r="AD28" s="9">
        <f>$D$19</f>
        <v>0</v>
      </c>
      <c r="AE28" s="9">
        <f>$D$19</f>
        <v>0</v>
      </c>
      <c r="AF28" s="9">
        <f>$D$19</f>
        <v>0</v>
      </c>
      <c r="AG28" s="9">
        <f>$D$19</f>
        <v>0</v>
      </c>
      <c r="AH28" s="9">
        <f>$D$19</f>
        <v>0</v>
      </c>
      <c r="AI28" s="9">
        <f>$D$19</f>
        <v>0</v>
      </c>
      <c r="AJ28" s="8">
        <f>$D$19</f>
        <v>0</v>
      </c>
      <c r="AK28" s="8">
        <f>$D$19</f>
        <v>0</v>
      </c>
      <c r="AL28" s="8">
        <f>$D$19</f>
        <v>0</v>
      </c>
      <c r="AM28" s="8">
        <f>$D$19</f>
        <v>0</v>
      </c>
      <c r="AN28" s="7">
        <f>$D$19</f>
        <v>0</v>
      </c>
      <c r="AO28" s="7">
        <f>$D$19</f>
        <v>0</v>
      </c>
      <c r="AP28" s="7">
        <f>$D$19</f>
        <v>0</v>
      </c>
      <c r="AQ28" s="7">
        <f>$D$19</f>
        <v>0</v>
      </c>
    </row>
    <row r="29" spans="1:43" x14ac:dyDescent="0.25">
      <c r="A29">
        <v>750</v>
      </c>
      <c r="B29" s="15"/>
      <c r="C29" s="7">
        <f>$D$19</f>
        <v>0</v>
      </c>
      <c r="D29" s="7">
        <f>$D$19</f>
        <v>0</v>
      </c>
      <c r="E29" s="7">
        <f>$D$19</f>
        <v>0</v>
      </c>
      <c r="F29" s="7">
        <f>$D$19</f>
        <v>0</v>
      </c>
      <c r="G29" s="7">
        <f>$D$19</f>
        <v>0</v>
      </c>
      <c r="H29" s="7">
        <f>$D$19</f>
        <v>0</v>
      </c>
      <c r="I29" s="7">
        <f>$D$19</f>
        <v>0</v>
      </c>
      <c r="J29" s="8">
        <f>$D$19</f>
        <v>0</v>
      </c>
      <c r="K29" s="8">
        <f>$D$19</f>
        <v>0</v>
      </c>
      <c r="L29" s="8">
        <f>$D$19</f>
        <v>0</v>
      </c>
      <c r="M29" s="8">
        <f>$D$19</f>
        <v>0</v>
      </c>
      <c r="N29" s="9">
        <f>$D$19</f>
        <v>0</v>
      </c>
      <c r="O29" s="9">
        <f>$D$19</f>
        <v>0</v>
      </c>
      <c r="P29" s="9">
        <f>$D$19</f>
        <v>0</v>
      </c>
      <c r="Q29" s="9">
        <f>$D$19</f>
        <v>0</v>
      </c>
      <c r="R29" s="9">
        <f>$D$19</f>
        <v>0</v>
      </c>
      <c r="S29" s="9">
        <f>$D$19</f>
        <v>0</v>
      </c>
      <c r="T29" s="9">
        <f>$D$19</f>
        <v>0</v>
      </c>
      <c r="U29" s="9">
        <f>$D$19</f>
        <v>0</v>
      </c>
      <c r="V29" s="9">
        <f>$D$19</f>
        <v>0</v>
      </c>
      <c r="W29" s="9">
        <f>$D$19</f>
        <v>0</v>
      </c>
      <c r="X29" s="9">
        <f>$D$19</f>
        <v>0</v>
      </c>
      <c r="Y29" s="9">
        <f>$D$19</f>
        <v>0</v>
      </c>
      <c r="Z29" s="9">
        <f>$D$19</f>
        <v>0</v>
      </c>
      <c r="AA29" s="9">
        <f>$D$19</f>
        <v>0</v>
      </c>
      <c r="AB29" s="9">
        <f>$D$19</f>
        <v>0</v>
      </c>
      <c r="AC29" s="9">
        <f>$D$19</f>
        <v>0</v>
      </c>
      <c r="AD29" s="9">
        <f>$D$19</f>
        <v>0</v>
      </c>
      <c r="AE29" s="9">
        <f>$D$19</f>
        <v>0</v>
      </c>
      <c r="AF29" s="9">
        <f>$D$19</f>
        <v>0</v>
      </c>
      <c r="AG29" s="9">
        <f>$D$19</f>
        <v>0</v>
      </c>
      <c r="AH29" s="9">
        <f>$D$19</f>
        <v>0</v>
      </c>
      <c r="AI29" s="9">
        <f>$D$19</f>
        <v>0</v>
      </c>
      <c r="AJ29" s="8">
        <f>$D$19</f>
        <v>0</v>
      </c>
      <c r="AK29" s="8">
        <f>$D$19</f>
        <v>0</v>
      </c>
      <c r="AL29" s="8">
        <f>$D$19</f>
        <v>0</v>
      </c>
      <c r="AM29" s="8">
        <f>$D$19</f>
        <v>0</v>
      </c>
      <c r="AN29" s="7">
        <f>$D$19</f>
        <v>0</v>
      </c>
      <c r="AO29" s="7">
        <f>$D$19</f>
        <v>0</v>
      </c>
      <c r="AP29" s="7">
        <f>$D$19</f>
        <v>0</v>
      </c>
      <c r="AQ29" s="7">
        <f>$D$19</f>
        <v>0</v>
      </c>
    </row>
    <row r="30" spans="1:43" x14ac:dyDescent="0.25">
      <c r="A30">
        <v>850</v>
      </c>
      <c r="B30" s="15"/>
      <c r="C30" s="7">
        <f>$D$19</f>
        <v>0</v>
      </c>
      <c r="D30" s="7">
        <f>$D$19</f>
        <v>0</v>
      </c>
      <c r="E30" s="7">
        <f>$D$19</f>
        <v>0</v>
      </c>
      <c r="F30" s="7">
        <f>$D$19</f>
        <v>0</v>
      </c>
      <c r="G30" s="7">
        <f>$D$19</f>
        <v>0</v>
      </c>
      <c r="H30" s="7">
        <f>$D$19</f>
        <v>0</v>
      </c>
      <c r="I30" s="7">
        <f>$D$19</f>
        <v>0</v>
      </c>
      <c r="J30" s="8">
        <f>$D$19</f>
        <v>0</v>
      </c>
      <c r="K30" s="8">
        <f>$D$19</f>
        <v>0</v>
      </c>
      <c r="L30" s="8">
        <f>$D$19</f>
        <v>0</v>
      </c>
      <c r="M30" s="8">
        <f>$D$19</f>
        <v>0</v>
      </c>
      <c r="N30" s="9">
        <f>$D$19</f>
        <v>0</v>
      </c>
      <c r="O30" s="9">
        <f>$D$19</f>
        <v>0</v>
      </c>
      <c r="P30" s="9">
        <f>$D$19</f>
        <v>0</v>
      </c>
      <c r="Q30" s="9">
        <f>$D$19</f>
        <v>0</v>
      </c>
      <c r="R30" s="9">
        <f>$D$19</f>
        <v>0</v>
      </c>
      <c r="S30" s="9">
        <f>$D$19</f>
        <v>0</v>
      </c>
      <c r="T30" s="9">
        <f>$D$19</f>
        <v>0</v>
      </c>
      <c r="U30" s="9">
        <f>$D$19</f>
        <v>0</v>
      </c>
      <c r="V30" s="9">
        <f>$D$19</f>
        <v>0</v>
      </c>
      <c r="W30" s="9">
        <f>$D$19</f>
        <v>0</v>
      </c>
      <c r="X30" s="9">
        <f>$D$19</f>
        <v>0</v>
      </c>
      <c r="Y30" s="9">
        <f>$D$19</f>
        <v>0</v>
      </c>
      <c r="Z30" s="9">
        <f>$D$19</f>
        <v>0</v>
      </c>
      <c r="AA30" s="9">
        <f>$D$19</f>
        <v>0</v>
      </c>
      <c r="AB30" s="9">
        <f>$D$19</f>
        <v>0</v>
      </c>
      <c r="AC30" s="9">
        <f>$D$19</f>
        <v>0</v>
      </c>
      <c r="AD30" s="9">
        <f>$D$19</f>
        <v>0</v>
      </c>
      <c r="AE30" s="9">
        <f>$D$19</f>
        <v>0</v>
      </c>
      <c r="AF30" s="9">
        <f>$D$19</f>
        <v>0</v>
      </c>
      <c r="AG30" s="9">
        <f>$D$19</f>
        <v>0</v>
      </c>
      <c r="AH30" s="9">
        <f>$D$19</f>
        <v>0</v>
      </c>
      <c r="AI30" s="9">
        <f>$D$19</f>
        <v>0</v>
      </c>
      <c r="AJ30" s="8">
        <f>$D$19</f>
        <v>0</v>
      </c>
      <c r="AK30" s="8">
        <f>$D$19</f>
        <v>0</v>
      </c>
      <c r="AL30" s="8">
        <f>$D$19</f>
        <v>0</v>
      </c>
      <c r="AM30" s="8">
        <f>$D$19</f>
        <v>0</v>
      </c>
      <c r="AN30" s="7">
        <f>$D$19</f>
        <v>0</v>
      </c>
      <c r="AO30" s="7">
        <f>$D$19</f>
        <v>0</v>
      </c>
      <c r="AP30" s="7">
        <f>$D$19</f>
        <v>0</v>
      </c>
      <c r="AQ30" s="7">
        <f>$D$19</f>
        <v>0</v>
      </c>
    </row>
    <row r="31" spans="1:43" x14ac:dyDescent="0.25">
      <c r="A31">
        <v>950</v>
      </c>
      <c r="B31" s="15"/>
      <c r="C31" s="7">
        <f>$D$19</f>
        <v>0</v>
      </c>
      <c r="D31" s="7">
        <f>$D$19</f>
        <v>0</v>
      </c>
      <c r="E31" s="7">
        <f>$D$19</f>
        <v>0</v>
      </c>
      <c r="F31" s="7">
        <f>$D$19</f>
        <v>0</v>
      </c>
      <c r="G31" s="7">
        <f>$D$19</f>
        <v>0</v>
      </c>
      <c r="H31" s="7">
        <f>$D$19</f>
        <v>0</v>
      </c>
      <c r="I31" s="7">
        <f>$D$19</f>
        <v>0</v>
      </c>
      <c r="J31" s="8">
        <f>$D$19</f>
        <v>0</v>
      </c>
      <c r="K31" s="8">
        <f>$D$19</f>
        <v>0</v>
      </c>
      <c r="L31" s="8">
        <f>$D$19</f>
        <v>0</v>
      </c>
      <c r="M31" s="8">
        <f>$D$19</f>
        <v>0</v>
      </c>
      <c r="N31" s="9">
        <f>$D$19</f>
        <v>0</v>
      </c>
      <c r="O31" s="9">
        <f>$D$19</f>
        <v>0</v>
      </c>
      <c r="P31" s="9">
        <f>$D$19</f>
        <v>0</v>
      </c>
      <c r="Q31" s="9">
        <f>$D$19</f>
        <v>0</v>
      </c>
      <c r="R31" s="9">
        <f>$D$19</f>
        <v>0</v>
      </c>
      <c r="S31" s="9">
        <f>$D$19</f>
        <v>0</v>
      </c>
      <c r="T31" s="9">
        <f>$D$19</f>
        <v>0</v>
      </c>
      <c r="U31" s="9">
        <f>$D$19</f>
        <v>0</v>
      </c>
      <c r="V31" s="9">
        <f>$D$19</f>
        <v>0</v>
      </c>
      <c r="W31" s="9">
        <f>$D$19</f>
        <v>0</v>
      </c>
      <c r="X31" s="9">
        <f>$D$19</f>
        <v>0</v>
      </c>
      <c r="Y31" s="9">
        <f>$D$19</f>
        <v>0</v>
      </c>
      <c r="Z31" s="9">
        <f>$D$19</f>
        <v>0</v>
      </c>
      <c r="AA31" s="9">
        <f>$D$19</f>
        <v>0</v>
      </c>
      <c r="AB31" s="9">
        <f>$D$19</f>
        <v>0</v>
      </c>
      <c r="AC31" s="9">
        <f>$D$19</f>
        <v>0</v>
      </c>
      <c r="AD31" s="9">
        <f>$D$19</f>
        <v>0</v>
      </c>
      <c r="AE31" s="9">
        <f>$D$19</f>
        <v>0</v>
      </c>
      <c r="AF31" s="9">
        <f>$D$19</f>
        <v>0</v>
      </c>
      <c r="AG31" s="9">
        <f>$D$19</f>
        <v>0</v>
      </c>
      <c r="AH31" s="9">
        <f>$D$19</f>
        <v>0</v>
      </c>
      <c r="AI31" s="9">
        <f>$D$19</f>
        <v>0</v>
      </c>
      <c r="AJ31" s="8">
        <f>$D$19</f>
        <v>0</v>
      </c>
      <c r="AK31" s="8">
        <f>$D$19</f>
        <v>0</v>
      </c>
      <c r="AL31" s="8">
        <f>$D$19</f>
        <v>0</v>
      </c>
      <c r="AM31" s="8">
        <f>$D$19</f>
        <v>0</v>
      </c>
      <c r="AN31" s="7">
        <f>$D$19</f>
        <v>0</v>
      </c>
      <c r="AO31" s="7">
        <f>$D$19</f>
        <v>0</v>
      </c>
      <c r="AP31" s="7">
        <f>$D$19</f>
        <v>0</v>
      </c>
      <c r="AQ31" s="7">
        <f>$D$19</f>
        <v>0</v>
      </c>
    </row>
    <row r="32" spans="1:43" x14ac:dyDescent="0.25">
      <c r="A32">
        <v>1050</v>
      </c>
      <c r="B32" s="15"/>
      <c r="C32" s="7">
        <f>$D$19</f>
        <v>0</v>
      </c>
      <c r="D32" s="7">
        <f>$D$19</f>
        <v>0</v>
      </c>
      <c r="E32" s="7">
        <f>$D$19</f>
        <v>0</v>
      </c>
      <c r="F32" s="7">
        <f>$D$19</f>
        <v>0</v>
      </c>
      <c r="G32" s="7">
        <f>$D$19</f>
        <v>0</v>
      </c>
      <c r="H32" s="7">
        <f>$D$19</f>
        <v>0</v>
      </c>
      <c r="I32" s="7">
        <f>$D$19</f>
        <v>0</v>
      </c>
      <c r="J32" s="8">
        <f>$D$19</f>
        <v>0</v>
      </c>
      <c r="K32" s="8">
        <f>$D$19</f>
        <v>0</v>
      </c>
      <c r="L32" s="8">
        <f>$D$19</f>
        <v>0</v>
      </c>
      <c r="M32" s="8">
        <f>$D$19</f>
        <v>0</v>
      </c>
      <c r="N32" s="9">
        <f>$D$19</f>
        <v>0</v>
      </c>
      <c r="O32" s="9">
        <f>$D$19</f>
        <v>0</v>
      </c>
      <c r="P32" s="9">
        <f>$D$19</f>
        <v>0</v>
      </c>
      <c r="Q32" s="9">
        <f>$D$19</f>
        <v>0</v>
      </c>
      <c r="R32" s="9">
        <f>$D$19</f>
        <v>0</v>
      </c>
      <c r="S32" s="9">
        <f>$D$19</f>
        <v>0</v>
      </c>
      <c r="T32" s="9">
        <f>$D$19</f>
        <v>0</v>
      </c>
      <c r="U32" s="9">
        <f>$D$19</f>
        <v>0</v>
      </c>
      <c r="V32" s="9">
        <f>$D$19</f>
        <v>0</v>
      </c>
      <c r="W32" s="9">
        <f>$D$19</f>
        <v>0</v>
      </c>
      <c r="X32" s="9">
        <f>$D$19</f>
        <v>0</v>
      </c>
      <c r="Y32" s="9">
        <f>$D$19</f>
        <v>0</v>
      </c>
      <c r="Z32" s="9">
        <f>$D$19</f>
        <v>0</v>
      </c>
      <c r="AA32" s="9">
        <f>$D$19</f>
        <v>0</v>
      </c>
      <c r="AB32" s="9">
        <f>$D$19</f>
        <v>0</v>
      </c>
      <c r="AC32" s="9">
        <f>$D$19</f>
        <v>0</v>
      </c>
      <c r="AD32" s="9">
        <f>$D$19</f>
        <v>0</v>
      </c>
      <c r="AE32" s="9">
        <f>$D$19</f>
        <v>0</v>
      </c>
      <c r="AF32" s="9">
        <f>$D$19</f>
        <v>0</v>
      </c>
      <c r="AG32" s="9">
        <f>$D$19</f>
        <v>0</v>
      </c>
      <c r="AH32" s="9">
        <f>$D$19</f>
        <v>0</v>
      </c>
      <c r="AI32" s="9">
        <f>$D$19</f>
        <v>0</v>
      </c>
      <c r="AJ32" s="8">
        <f>$D$19</f>
        <v>0</v>
      </c>
      <c r="AK32" s="8">
        <f>$D$19</f>
        <v>0</v>
      </c>
      <c r="AL32" s="8">
        <f>$D$19</f>
        <v>0</v>
      </c>
      <c r="AM32" s="8">
        <f>$D$19</f>
        <v>0</v>
      </c>
      <c r="AN32" s="7">
        <f>$D$19</f>
        <v>0</v>
      </c>
      <c r="AO32" s="7">
        <f>$D$19</f>
        <v>0</v>
      </c>
      <c r="AP32" s="7">
        <f>$D$19</f>
        <v>0</v>
      </c>
      <c r="AQ32" s="7">
        <f>$D$19</f>
        <v>0</v>
      </c>
    </row>
    <row r="33" spans="1:50" x14ac:dyDescent="0.25">
      <c r="A33">
        <v>1150</v>
      </c>
      <c r="B33" s="15"/>
      <c r="C33" s="7">
        <f>$D$19</f>
        <v>0</v>
      </c>
      <c r="D33" s="7">
        <f>$D$19</f>
        <v>0</v>
      </c>
      <c r="E33" s="7">
        <f>$D$19</f>
        <v>0</v>
      </c>
      <c r="F33" s="7">
        <f>$D$19</f>
        <v>0</v>
      </c>
      <c r="G33" s="7">
        <f>$D$19</f>
        <v>0</v>
      </c>
      <c r="H33" s="7">
        <f>$D$19</f>
        <v>0</v>
      </c>
      <c r="I33" s="7">
        <f>$D$19</f>
        <v>0</v>
      </c>
      <c r="J33" s="8">
        <f>$D$19</f>
        <v>0</v>
      </c>
      <c r="K33" s="8">
        <f>$D$19</f>
        <v>0</v>
      </c>
      <c r="L33" s="8">
        <f>$D$19</f>
        <v>0</v>
      </c>
      <c r="M33" s="8">
        <f>$D$19</f>
        <v>0</v>
      </c>
      <c r="N33" s="9">
        <f>$D$19</f>
        <v>0</v>
      </c>
      <c r="O33" s="9">
        <f>$D$19</f>
        <v>0</v>
      </c>
      <c r="P33" s="9">
        <f>$D$19</f>
        <v>0</v>
      </c>
      <c r="Q33" s="9">
        <f>$D$19</f>
        <v>0</v>
      </c>
      <c r="R33" s="9">
        <f>$D$19</f>
        <v>0</v>
      </c>
      <c r="S33" s="9">
        <f>$D$19</f>
        <v>0</v>
      </c>
      <c r="T33" s="9">
        <f>$D$19</f>
        <v>0</v>
      </c>
      <c r="U33" s="9">
        <f>$D$19</f>
        <v>0</v>
      </c>
      <c r="V33" s="9">
        <f>$D$19</f>
        <v>0</v>
      </c>
      <c r="W33" s="9">
        <f>$D$19</f>
        <v>0</v>
      </c>
      <c r="X33" s="9">
        <f>$D$19</f>
        <v>0</v>
      </c>
      <c r="Y33" s="9">
        <f>$D$19</f>
        <v>0</v>
      </c>
      <c r="Z33" s="9">
        <f>$D$19</f>
        <v>0</v>
      </c>
      <c r="AA33" s="9">
        <f>$D$19</f>
        <v>0</v>
      </c>
      <c r="AB33" s="9">
        <f>$D$19</f>
        <v>0</v>
      </c>
      <c r="AC33" s="9">
        <f>$D$19</f>
        <v>0</v>
      </c>
      <c r="AD33" s="9">
        <f>$D$19</f>
        <v>0</v>
      </c>
      <c r="AE33" s="9">
        <f>$D$19</f>
        <v>0</v>
      </c>
      <c r="AF33" s="9">
        <f>$D$19</f>
        <v>0</v>
      </c>
      <c r="AG33" s="9">
        <f>$D$19</f>
        <v>0</v>
      </c>
      <c r="AH33" s="9">
        <f>$D$19</f>
        <v>0</v>
      </c>
      <c r="AI33" s="9">
        <f>$D$19</f>
        <v>0</v>
      </c>
      <c r="AJ33" s="8">
        <f>$D$19</f>
        <v>0</v>
      </c>
      <c r="AK33" s="8">
        <f>$D$19</f>
        <v>0</v>
      </c>
      <c r="AL33" s="8">
        <f>$D$19</f>
        <v>0</v>
      </c>
      <c r="AM33" s="8">
        <f>$D$19</f>
        <v>0</v>
      </c>
      <c r="AN33" s="7">
        <f>$D$19</f>
        <v>0</v>
      </c>
      <c r="AO33" s="7">
        <f>$D$19</f>
        <v>0</v>
      </c>
      <c r="AP33" s="7">
        <f>$D$19</f>
        <v>0</v>
      </c>
      <c r="AQ33" s="7">
        <f>$D$19</f>
        <v>0</v>
      </c>
    </row>
    <row r="34" spans="1:50" x14ac:dyDescent="0.25">
      <c r="A34">
        <v>1250</v>
      </c>
      <c r="B34" s="15"/>
      <c r="C34" s="7">
        <f>$D$19</f>
        <v>0</v>
      </c>
      <c r="D34" s="7">
        <f>$D$19</f>
        <v>0</v>
      </c>
      <c r="E34" s="7">
        <f>$D$19</f>
        <v>0</v>
      </c>
      <c r="F34" s="7">
        <f>$D$19</f>
        <v>0</v>
      </c>
      <c r="G34" s="7">
        <f>$D$19</f>
        <v>0</v>
      </c>
      <c r="H34" s="7">
        <f>$D$19</f>
        <v>0</v>
      </c>
      <c r="I34" s="7">
        <f>$D$19</f>
        <v>0</v>
      </c>
      <c r="J34" s="8">
        <f>$D$19</f>
        <v>0</v>
      </c>
      <c r="K34" s="8">
        <f>$D$19</f>
        <v>0</v>
      </c>
      <c r="L34" s="8">
        <f>$D$19</f>
        <v>0</v>
      </c>
      <c r="M34" s="8">
        <f>$D$19</f>
        <v>0</v>
      </c>
      <c r="N34" s="9">
        <f>$D$19</f>
        <v>0</v>
      </c>
      <c r="O34" s="9">
        <f>$D$19</f>
        <v>0</v>
      </c>
      <c r="P34" s="9">
        <f>$D$19</f>
        <v>0</v>
      </c>
      <c r="Q34" s="9">
        <f>$D$19</f>
        <v>0</v>
      </c>
      <c r="R34" s="9">
        <f>$D$19</f>
        <v>0</v>
      </c>
      <c r="S34" s="9">
        <f>$D$19</f>
        <v>0</v>
      </c>
      <c r="T34" s="9">
        <f>$D$19</f>
        <v>0</v>
      </c>
      <c r="U34" s="9">
        <f>$D$19</f>
        <v>0</v>
      </c>
      <c r="V34" s="9">
        <f>$D$19</f>
        <v>0</v>
      </c>
      <c r="W34" s="9">
        <f>$D$19</f>
        <v>0</v>
      </c>
      <c r="X34" s="9">
        <f>$D$19</f>
        <v>0</v>
      </c>
      <c r="Y34" s="9">
        <f>$D$19</f>
        <v>0</v>
      </c>
      <c r="Z34" s="9">
        <f>$D$19</f>
        <v>0</v>
      </c>
      <c r="AA34" s="9">
        <f>$D$19</f>
        <v>0</v>
      </c>
      <c r="AB34" s="9">
        <f>$D$19</f>
        <v>0</v>
      </c>
      <c r="AC34" s="9">
        <f>$D$19</f>
        <v>0</v>
      </c>
      <c r="AD34" s="9">
        <f>$D$19</f>
        <v>0</v>
      </c>
      <c r="AE34" s="9">
        <f>$D$19</f>
        <v>0</v>
      </c>
      <c r="AF34" s="9">
        <f>$D$19</f>
        <v>0</v>
      </c>
      <c r="AG34" s="9">
        <f>$D$19</f>
        <v>0</v>
      </c>
      <c r="AH34" s="9">
        <f>$D$19</f>
        <v>0</v>
      </c>
      <c r="AI34" s="9">
        <f>$D$19</f>
        <v>0</v>
      </c>
      <c r="AJ34" s="8">
        <f>$D$19</f>
        <v>0</v>
      </c>
      <c r="AK34" s="8">
        <f>$D$19</f>
        <v>0</v>
      </c>
      <c r="AL34" s="8">
        <f>$D$19</f>
        <v>0</v>
      </c>
      <c r="AM34" s="8">
        <f>$D$19</f>
        <v>0</v>
      </c>
      <c r="AN34" s="7">
        <f>$D$19</f>
        <v>0</v>
      </c>
      <c r="AO34" s="7">
        <f>$D$19</f>
        <v>0</v>
      </c>
      <c r="AP34" s="7">
        <f>$D$19</f>
        <v>0</v>
      </c>
      <c r="AQ34" s="7">
        <f>$D$19</f>
        <v>0</v>
      </c>
    </row>
    <row r="35" spans="1:50" x14ac:dyDescent="0.25">
      <c r="A35">
        <v>1350</v>
      </c>
      <c r="B35" s="15"/>
      <c r="C35" s="7">
        <f>$D$19</f>
        <v>0</v>
      </c>
      <c r="D35" s="7">
        <f>$D$19</f>
        <v>0</v>
      </c>
      <c r="E35" s="7">
        <f>$D$19</f>
        <v>0</v>
      </c>
      <c r="F35" s="7">
        <f>$D$19</f>
        <v>0</v>
      </c>
      <c r="G35" s="7">
        <f>$D$19</f>
        <v>0</v>
      </c>
      <c r="H35" s="7">
        <f>$D$19</f>
        <v>0</v>
      </c>
      <c r="I35" s="7">
        <f>$D$19</f>
        <v>0</v>
      </c>
      <c r="J35" s="8">
        <f>$D$19</f>
        <v>0</v>
      </c>
      <c r="K35" s="8">
        <f>$D$19</f>
        <v>0</v>
      </c>
      <c r="L35" s="8">
        <f>$D$19</f>
        <v>0</v>
      </c>
      <c r="M35" s="8">
        <f>$D$19</f>
        <v>0</v>
      </c>
      <c r="N35" s="9">
        <f>$D$19</f>
        <v>0</v>
      </c>
      <c r="O35" s="9">
        <f>$D$19</f>
        <v>0</v>
      </c>
      <c r="P35" s="9">
        <f>$D$19</f>
        <v>0</v>
      </c>
      <c r="Q35" s="9">
        <f>$D$19</f>
        <v>0</v>
      </c>
      <c r="R35" s="9">
        <f>$D$19</f>
        <v>0</v>
      </c>
      <c r="S35" s="9">
        <f>$D$19</f>
        <v>0</v>
      </c>
      <c r="T35" s="9">
        <f>$D$19</f>
        <v>0</v>
      </c>
      <c r="U35" s="9">
        <f>$D$19</f>
        <v>0</v>
      </c>
      <c r="V35" s="9">
        <f>$D$19</f>
        <v>0</v>
      </c>
      <c r="W35" s="9">
        <f>$D$19</f>
        <v>0</v>
      </c>
      <c r="X35" s="9">
        <f>$D$19</f>
        <v>0</v>
      </c>
      <c r="Y35" s="9">
        <f>$D$19</f>
        <v>0</v>
      </c>
      <c r="Z35" s="9">
        <f>$D$19</f>
        <v>0</v>
      </c>
      <c r="AA35" s="9">
        <f>$D$19</f>
        <v>0</v>
      </c>
      <c r="AB35" s="9">
        <f>$D$19</f>
        <v>0</v>
      </c>
      <c r="AC35" s="9">
        <f>$D$19</f>
        <v>0</v>
      </c>
      <c r="AD35" s="9">
        <f>$D$19</f>
        <v>0</v>
      </c>
      <c r="AE35" s="9">
        <f>$D$19</f>
        <v>0</v>
      </c>
      <c r="AF35" s="9">
        <f>$D$19</f>
        <v>0</v>
      </c>
      <c r="AG35" s="9">
        <f>$D$19</f>
        <v>0</v>
      </c>
      <c r="AH35" s="9">
        <f>$D$19</f>
        <v>0</v>
      </c>
      <c r="AI35" s="9">
        <f>$D$19</f>
        <v>0</v>
      </c>
      <c r="AJ35" s="8">
        <f>$D$19</f>
        <v>0</v>
      </c>
      <c r="AK35" s="8">
        <f>$D$19</f>
        <v>0</v>
      </c>
      <c r="AL35" s="8">
        <f>$D$19</f>
        <v>0</v>
      </c>
      <c r="AM35" s="8">
        <f>$D$19</f>
        <v>0</v>
      </c>
      <c r="AN35" s="7">
        <f>$D$19</f>
        <v>0</v>
      </c>
      <c r="AO35" s="7">
        <f>$D$19</f>
        <v>0</v>
      </c>
      <c r="AP35" s="7">
        <f>$D$19</f>
        <v>0</v>
      </c>
      <c r="AQ35" s="7">
        <f>$D$19</f>
        <v>0</v>
      </c>
    </row>
    <row r="36" spans="1:50" x14ac:dyDescent="0.25">
      <c r="A36">
        <v>1450</v>
      </c>
      <c r="B36" s="15"/>
      <c r="C36" s="7">
        <f>$D$19</f>
        <v>0</v>
      </c>
      <c r="D36" s="7">
        <f>$D$19</f>
        <v>0</v>
      </c>
      <c r="E36" s="7">
        <f>$D$19</f>
        <v>0</v>
      </c>
      <c r="F36" s="7">
        <f>$D$19</f>
        <v>0</v>
      </c>
      <c r="G36" s="7">
        <f>$D$19</f>
        <v>0</v>
      </c>
      <c r="H36" s="7">
        <f>$D$19</f>
        <v>0</v>
      </c>
      <c r="I36" s="7">
        <f>$D$19</f>
        <v>0</v>
      </c>
      <c r="J36" s="8">
        <f>$D$19</f>
        <v>0</v>
      </c>
      <c r="K36" s="8">
        <f>$D$19</f>
        <v>0</v>
      </c>
      <c r="L36" s="8">
        <f>$D$19</f>
        <v>0</v>
      </c>
      <c r="M36" s="8">
        <f>$D$19</f>
        <v>0</v>
      </c>
      <c r="N36" s="9">
        <f>$D$19</f>
        <v>0</v>
      </c>
      <c r="O36" s="9">
        <f>$D$19</f>
        <v>0</v>
      </c>
      <c r="P36" s="9">
        <f>$D$19</f>
        <v>0</v>
      </c>
      <c r="Q36" s="9">
        <f>$D$19</f>
        <v>0</v>
      </c>
      <c r="R36" s="9">
        <f>$D$19</f>
        <v>0</v>
      </c>
      <c r="S36" s="9">
        <f>$D$19</f>
        <v>0</v>
      </c>
      <c r="T36" s="9">
        <f>$D$19</f>
        <v>0</v>
      </c>
      <c r="U36" s="9">
        <f>$D$19</f>
        <v>0</v>
      </c>
      <c r="V36" s="9">
        <f>$D$19</f>
        <v>0</v>
      </c>
      <c r="W36" s="9">
        <f>$D$19</f>
        <v>0</v>
      </c>
      <c r="X36" s="9">
        <f>$D$19</f>
        <v>0</v>
      </c>
      <c r="Y36" s="9">
        <f>$D$19</f>
        <v>0</v>
      </c>
      <c r="Z36" s="9">
        <f>$D$19</f>
        <v>0</v>
      </c>
      <c r="AA36" s="9">
        <f>$D$19</f>
        <v>0</v>
      </c>
      <c r="AB36" s="9">
        <f>$D$19</f>
        <v>0</v>
      </c>
      <c r="AC36" s="9">
        <f>$D$19</f>
        <v>0</v>
      </c>
      <c r="AD36" s="9">
        <f>$D$19</f>
        <v>0</v>
      </c>
      <c r="AE36" s="9">
        <f>$D$19</f>
        <v>0</v>
      </c>
      <c r="AF36" s="9">
        <f>$D$19</f>
        <v>0</v>
      </c>
      <c r="AG36" s="9">
        <f>$D$19</f>
        <v>0</v>
      </c>
      <c r="AH36" s="9">
        <f>$D$19</f>
        <v>0</v>
      </c>
      <c r="AI36" s="9">
        <f>$D$19</f>
        <v>0</v>
      </c>
      <c r="AJ36" s="8">
        <f>$D$19</f>
        <v>0</v>
      </c>
      <c r="AK36" s="8">
        <f>$D$19</f>
        <v>0</v>
      </c>
      <c r="AL36" s="8">
        <f>$D$19</f>
        <v>0</v>
      </c>
      <c r="AM36" s="8">
        <f>$D$19</f>
        <v>0</v>
      </c>
      <c r="AN36" s="7">
        <f>$D$19</f>
        <v>0</v>
      </c>
      <c r="AO36" s="7">
        <f>$D$19</f>
        <v>0</v>
      </c>
      <c r="AP36" s="7">
        <f>$D$19</f>
        <v>0</v>
      </c>
      <c r="AQ36" s="7">
        <f>$D$19</f>
        <v>0</v>
      </c>
    </row>
    <row r="37" spans="1:50" x14ac:dyDescent="0.25">
      <c r="A37">
        <v>1550</v>
      </c>
      <c r="B37" s="15"/>
      <c r="C37" s="7">
        <f>$D$19</f>
        <v>0</v>
      </c>
      <c r="D37" s="7">
        <f>$D$19</f>
        <v>0</v>
      </c>
      <c r="E37" s="7">
        <f>$D$19</f>
        <v>0</v>
      </c>
      <c r="F37" s="7">
        <f>$D$19</f>
        <v>0</v>
      </c>
      <c r="G37" s="7">
        <f>$D$19</f>
        <v>0</v>
      </c>
      <c r="H37" s="7">
        <f>$D$19</f>
        <v>0</v>
      </c>
      <c r="I37" s="7">
        <f>$D$19</f>
        <v>0</v>
      </c>
      <c r="J37" s="8">
        <f>$D$19</f>
        <v>0</v>
      </c>
      <c r="K37" s="8">
        <f>$D$19</f>
        <v>0</v>
      </c>
      <c r="L37" s="8">
        <f>$D$19</f>
        <v>0</v>
      </c>
      <c r="M37" s="8">
        <f>$D$19</f>
        <v>0</v>
      </c>
      <c r="N37" s="9">
        <f>$D$19</f>
        <v>0</v>
      </c>
      <c r="O37" s="9">
        <f>$D$19</f>
        <v>0</v>
      </c>
      <c r="P37" s="9">
        <f>$D$19</f>
        <v>0</v>
      </c>
      <c r="Q37" s="9">
        <f>$D$19</f>
        <v>0</v>
      </c>
      <c r="R37" s="9">
        <f>$D$19</f>
        <v>0</v>
      </c>
      <c r="S37" s="9">
        <f>$D$19</f>
        <v>0</v>
      </c>
      <c r="T37" s="9">
        <f>$D$19</f>
        <v>0</v>
      </c>
      <c r="U37" s="9">
        <f>$D$19</f>
        <v>0</v>
      </c>
      <c r="V37" s="9">
        <f>$D$19</f>
        <v>0</v>
      </c>
      <c r="W37" s="9">
        <f>$D$19</f>
        <v>0</v>
      </c>
      <c r="X37" s="9">
        <f>$D$19</f>
        <v>0</v>
      </c>
      <c r="Y37" s="9">
        <f>$D$19</f>
        <v>0</v>
      </c>
      <c r="Z37" s="9">
        <f>$D$19</f>
        <v>0</v>
      </c>
      <c r="AA37" s="9">
        <f>$D$19</f>
        <v>0</v>
      </c>
      <c r="AB37" s="9">
        <f>$D$19</f>
        <v>0</v>
      </c>
      <c r="AC37" s="9">
        <f>$D$19</f>
        <v>0</v>
      </c>
      <c r="AD37" s="9">
        <f>$D$19</f>
        <v>0</v>
      </c>
      <c r="AE37" s="9">
        <f>$D$19</f>
        <v>0</v>
      </c>
      <c r="AF37" s="9">
        <f>$D$19</f>
        <v>0</v>
      </c>
      <c r="AG37" s="9">
        <f>$D$19</f>
        <v>0</v>
      </c>
      <c r="AH37" s="9">
        <f>$D$19</f>
        <v>0</v>
      </c>
      <c r="AI37" s="9">
        <f>$D$19</f>
        <v>0</v>
      </c>
      <c r="AJ37" s="8">
        <f>$D$19</f>
        <v>0</v>
      </c>
      <c r="AK37" s="8">
        <f>$D$19</f>
        <v>0</v>
      </c>
      <c r="AL37" s="8">
        <f>$D$19</f>
        <v>0</v>
      </c>
      <c r="AM37" s="8">
        <f>$D$19</f>
        <v>0</v>
      </c>
      <c r="AN37" s="7">
        <f>$D$19</f>
        <v>0</v>
      </c>
      <c r="AO37" s="7">
        <f>$D$19</f>
        <v>0</v>
      </c>
      <c r="AP37" s="7">
        <f>$D$19</f>
        <v>0</v>
      </c>
      <c r="AQ37" s="7">
        <f>$D$19</f>
        <v>0</v>
      </c>
    </row>
    <row r="38" spans="1:50" x14ac:dyDescent="0.25">
      <c r="A38">
        <v>1650</v>
      </c>
      <c r="B38" s="15"/>
      <c r="C38" s="7">
        <f>$D$19</f>
        <v>0</v>
      </c>
      <c r="D38" s="7">
        <f>$D$19</f>
        <v>0</v>
      </c>
      <c r="E38" s="7">
        <f>$D$19</f>
        <v>0</v>
      </c>
      <c r="F38" s="7">
        <f>$D$19</f>
        <v>0</v>
      </c>
      <c r="G38" s="7">
        <f>$D$19</f>
        <v>0</v>
      </c>
      <c r="H38" s="7">
        <f>$D$19</f>
        <v>0</v>
      </c>
      <c r="I38" s="7">
        <f>$D$19</f>
        <v>0</v>
      </c>
      <c r="J38" s="8">
        <f>$D$19</f>
        <v>0</v>
      </c>
      <c r="K38" s="8">
        <f>$D$19</f>
        <v>0</v>
      </c>
      <c r="L38" s="8">
        <f>$D$19</f>
        <v>0</v>
      </c>
      <c r="M38" s="8">
        <f>$D$19</f>
        <v>0</v>
      </c>
      <c r="N38" s="9">
        <f>$D$19</f>
        <v>0</v>
      </c>
      <c r="O38" s="9">
        <f>$D$19</f>
        <v>0</v>
      </c>
      <c r="P38" s="9">
        <f>$D$19</f>
        <v>0</v>
      </c>
      <c r="Q38" s="9">
        <f>$D$19</f>
        <v>0</v>
      </c>
      <c r="R38" s="9">
        <f>$D$19</f>
        <v>0</v>
      </c>
      <c r="S38" s="9">
        <f>$D$19</f>
        <v>0</v>
      </c>
      <c r="T38" s="9">
        <f>$D$19</f>
        <v>0</v>
      </c>
      <c r="U38" s="9">
        <f>$D$19</f>
        <v>0</v>
      </c>
      <c r="V38" s="9">
        <f>$D$19</f>
        <v>0</v>
      </c>
      <c r="W38" s="9">
        <f>$D$19</f>
        <v>0</v>
      </c>
      <c r="X38" s="9">
        <f>$D$19</f>
        <v>0</v>
      </c>
      <c r="Y38" s="9">
        <f>$D$19</f>
        <v>0</v>
      </c>
      <c r="Z38" s="9">
        <f>$D$19</f>
        <v>0</v>
      </c>
      <c r="AA38" s="9">
        <f>$D$19</f>
        <v>0</v>
      </c>
      <c r="AB38" s="9">
        <f>$D$19</f>
        <v>0</v>
      </c>
      <c r="AC38" s="9">
        <f>$D$19</f>
        <v>0</v>
      </c>
      <c r="AD38" s="9">
        <f>$D$19</f>
        <v>0</v>
      </c>
      <c r="AE38" s="9">
        <f>$D$19</f>
        <v>0</v>
      </c>
      <c r="AF38" s="9">
        <f>$D$19</f>
        <v>0</v>
      </c>
      <c r="AG38" s="9">
        <f>$D$19</f>
        <v>0</v>
      </c>
      <c r="AH38" s="9">
        <f>$D$19</f>
        <v>0</v>
      </c>
      <c r="AI38" s="9">
        <f>$D$19</f>
        <v>0</v>
      </c>
      <c r="AJ38" s="8">
        <f>$D$19</f>
        <v>0</v>
      </c>
      <c r="AK38" s="8">
        <f>$D$19</f>
        <v>0</v>
      </c>
      <c r="AL38" s="8">
        <f>$D$19</f>
        <v>0</v>
      </c>
      <c r="AM38" s="8">
        <f>$D$19</f>
        <v>0</v>
      </c>
      <c r="AN38" s="7">
        <f>$D$19</f>
        <v>0</v>
      </c>
      <c r="AO38" s="7">
        <f>$D$19</f>
        <v>0</v>
      </c>
      <c r="AP38" s="7">
        <f>$D$19</f>
        <v>0</v>
      </c>
      <c r="AQ38" s="7">
        <f>$D$19</f>
        <v>0</v>
      </c>
    </row>
    <row r="39" spans="1:50" x14ac:dyDescent="0.25">
      <c r="A39">
        <v>1750</v>
      </c>
      <c r="B39" s="15"/>
      <c r="C39" s="7">
        <f>$D$19</f>
        <v>0</v>
      </c>
      <c r="D39" s="7">
        <f>$D$19</f>
        <v>0</v>
      </c>
      <c r="E39" s="7">
        <f>$D$19</f>
        <v>0</v>
      </c>
      <c r="F39" s="7">
        <f>$D$19</f>
        <v>0</v>
      </c>
      <c r="G39" s="7">
        <f>$D$19</f>
        <v>0</v>
      </c>
      <c r="H39" s="7">
        <f>$D$19</f>
        <v>0</v>
      </c>
      <c r="I39" s="7">
        <f>$D$19</f>
        <v>0</v>
      </c>
      <c r="J39" s="8">
        <f>$D$19</f>
        <v>0</v>
      </c>
      <c r="K39" s="8">
        <f>$D$19</f>
        <v>0</v>
      </c>
      <c r="L39" s="8">
        <f>$D$19</f>
        <v>0</v>
      </c>
      <c r="M39" s="8">
        <f>$D$19</f>
        <v>0</v>
      </c>
      <c r="N39" s="9">
        <f>$D$19</f>
        <v>0</v>
      </c>
      <c r="O39" s="9">
        <f>$D$19</f>
        <v>0</v>
      </c>
      <c r="P39" s="9">
        <f>$D$19</f>
        <v>0</v>
      </c>
      <c r="Q39" s="9">
        <f>$D$19</f>
        <v>0</v>
      </c>
      <c r="R39" s="9">
        <f>$D$19</f>
        <v>0</v>
      </c>
      <c r="S39" s="9">
        <f>$D$19</f>
        <v>0</v>
      </c>
      <c r="T39" s="9">
        <f>$D$19</f>
        <v>0</v>
      </c>
      <c r="U39" s="9">
        <f>$D$19</f>
        <v>0</v>
      </c>
      <c r="V39" s="9">
        <f>$D$19</f>
        <v>0</v>
      </c>
      <c r="W39" s="9">
        <f>$D$19</f>
        <v>0</v>
      </c>
      <c r="X39" s="9">
        <f>$D$19</f>
        <v>0</v>
      </c>
      <c r="Y39" s="9">
        <f>$D$19</f>
        <v>0</v>
      </c>
      <c r="Z39" s="9">
        <f>$D$19</f>
        <v>0</v>
      </c>
      <c r="AA39" s="9">
        <f>$D$19</f>
        <v>0</v>
      </c>
      <c r="AB39" s="9">
        <f>$D$19</f>
        <v>0</v>
      </c>
      <c r="AC39" s="9">
        <f>$D$19</f>
        <v>0</v>
      </c>
      <c r="AD39" s="9">
        <f>$D$19</f>
        <v>0</v>
      </c>
      <c r="AE39" s="9">
        <f>$D$19</f>
        <v>0</v>
      </c>
      <c r="AF39" s="9">
        <f>$D$19</f>
        <v>0</v>
      </c>
      <c r="AG39" s="9">
        <f>$D$19</f>
        <v>0</v>
      </c>
      <c r="AH39" s="9">
        <f>$D$19</f>
        <v>0</v>
      </c>
      <c r="AI39" s="9">
        <f>$D$19</f>
        <v>0</v>
      </c>
      <c r="AJ39" s="8">
        <f>$D$19</f>
        <v>0</v>
      </c>
      <c r="AK39" s="8">
        <f>$D$19</f>
        <v>0</v>
      </c>
      <c r="AL39" s="8">
        <f>$D$19</f>
        <v>0</v>
      </c>
      <c r="AM39" s="8">
        <f>$D$19</f>
        <v>0</v>
      </c>
      <c r="AN39" s="7">
        <f>$D$19</f>
        <v>0</v>
      </c>
      <c r="AO39" s="7">
        <f>$D$19</f>
        <v>0</v>
      </c>
      <c r="AP39" s="7">
        <f>$D$19</f>
        <v>0</v>
      </c>
      <c r="AQ39" s="7">
        <f>$D$19</f>
        <v>0</v>
      </c>
    </row>
    <row r="40" spans="1:50" x14ac:dyDescent="0.25">
      <c r="A40">
        <v>1850</v>
      </c>
      <c r="B40" s="15"/>
      <c r="C40" s="7">
        <f>$D$19</f>
        <v>0</v>
      </c>
      <c r="D40" s="7">
        <f>$D$19</f>
        <v>0</v>
      </c>
      <c r="E40" s="7">
        <f>$D$19</f>
        <v>0</v>
      </c>
      <c r="F40" s="7">
        <f>$D$19</f>
        <v>0</v>
      </c>
      <c r="G40" s="7">
        <f>$D$19</f>
        <v>0</v>
      </c>
      <c r="H40" s="7">
        <f>$D$19</f>
        <v>0</v>
      </c>
      <c r="I40" s="7">
        <f>$D$19</f>
        <v>0</v>
      </c>
      <c r="J40" s="8">
        <f>$D$19</f>
        <v>0</v>
      </c>
      <c r="K40" s="8">
        <f>$D$19</f>
        <v>0</v>
      </c>
      <c r="L40" s="8">
        <f>$D$19</f>
        <v>0</v>
      </c>
      <c r="M40" s="8">
        <f>$D$19</f>
        <v>0</v>
      </c>
      <c r="N40" s="9">
        <f>$D$19</f>
        <v>0</v>
      </c>
      <c r="O40" s="9">
        <f>$D$19</f>
        <v>0</v>
      </c>
      <c r="P40" s="9">
        <f>$D$19</f>
        <v>0</v>
      </c>
      <c r="Q40" s="9">
        <f>$D$19</f>
        <v>0</v>
      </c>
      <c r="R40" s="9">
        <f>$D$19</f>
        <v>0</v>
      </c>
      <c r="S40" s="9">
        <f>$D$19</f>
        <v>0</v>
      </c>
      <c r="T40" s="9">
        <f>$D$19</f>
        <v>0</v>
      </c>
      <c r="U40" s="9">
        <f>$D$19</f>
        <v>0</v>
      </c>
      <c r="V40" s="9">
        <f>$D$19</f>
        <v>0</v>
      </c>
      <c r="W40" s="9">
        <f>$D$19</f>
        <v>0</v>
      </c>
      <c r="X40" s="9">
        <f>$D$19</f>
        <v>0</v>
      </c>
      <c r="Y40" s="9">
        <f>$D$19</f>
        <v>0</v>
      </c>
      <c r="Z40" s="9">
        <f>$D$19</f>
        <v>0</v>
      </c>
      <c r="AA40" s="9">
        <f>$D$19</f>
        <v>0</v>
      </c>
      <c r="AB40" s="9">
        <f>$D$19</f>
        <v>0</v>
      </c>
      <c r="AC40" s="9">
        <f>$D$19</f>
        <v>0</v>
      </c>
      <c r="AD40" s="9">
        <f>$D$19</f>
        <v>0</v>
      </c>
      <c r="AE40" s="9">
        <f>$D$19</f>
        <v>0</v>
      </c>
      <c r="AF40" s="9">
        <f>$D$19</f>
        <v>0</v>
      </c>
      <c r="AG40" s="9">
        <f>$D$19</f>
        <v>0</v>
      </c>
      <c r="AH40" s="9">
        <f>$D$19</f>
        <v>0</v>
      </c>
      <c r="AI40" s="9">
        <f>$D$19</f>
        <v>0</v>
      </c>
      <c r="AJ40" s="8">
        <f>$D$19</f>
        <v>0</v>
      </c>
      <c r="AK40" s="8">
        <f>$D$19</f>
        <v>0</v>
      </c>
      <c r="AL40" s="8">
        <f>$D$19</f>
        <v>0</v>
      </c>
      <c r="AM40" s="8">
        <f>$D$19</f>
        <v>0</v>
      </c>
      <c r="AN40" s="7">
        <f>$D$19</f>
        <v>0</v>
      </c>
      <c r="AO40" s="7">
        <f>$D$19</f>
        <v>0</v>
      </c>
      <c r="AP40" s="7">
        <f>$D$19</f>
        <v>0</v>
      </c>
      <c r="AQ40" s="7">
        <f>$D$19</f>
        <v>0</v>
      </c>
      <c r="AW40" s="55"/>
    </row>
    <row r="41" spans="1:50" x14ac:dyDescent="0.25">
      <c r="A41">
        <v>1950</v>
      </c>
      <c r="B41" s="15"/>
      <c r="C41" s="7">
        <f>$D$19</f>
        <v>0</v>
      </c>
      <c r="D41" s="7">
        <f>$D$19</f>
        <v>0</v>
      </c>
      <c r="E41" s="7">
        <f>$D$19</f>
        <v>0</v>
      </c>
      <c r="F41" s="7">
        <f>$D$19</f>
        <v>0</v>
      </c>
      <c r="G41" s="7">
        <f>$D$19</f>
        <v>0</v>
      </c>
      <c r="H41" s="7">
        <f>$D$19</f>
        <v>0</v>
      </c>
      <c r="I41" s="7">
        <f>$D$19</f>
        <v>0</v>
      </c>
      <c r="J41" s="8">
        <f>$D$19</f>
        <v>0</v>
      </c>
      <c r="K41" s="8">
        <f>$D$19</f>
        <v>0</v>
      </c>
      <c r="L41" s="8">
        <f>$D$19</f>
        <v>0</v>
      </c>
      <c r="M41" s="8">
        <f>$D$19</f>
        <v>0</v>
      </c>
      <c r="N41" s="9">
        <f>$D$19</f>
        <v>0</v>
      </c>
      <c r="O41" s="9">
        <f>$D$19</f>
        <v>0</v>
      </c>
      <c r="P41" s="9">
        <f>$D$19</f>
        <v>0</v>
      </c>
      <c r="Q41" s="9">
        <f>$D$19</f>
        <v>0</v>
      </c>
      <c r="R41" s="9">
        <f>$D$19</f>
        <v>0</v>
      </c>
      <c r="S41" s="9">
        <f>$D$19</f>
        <v>0</v>
      </c>
      <c r="T41" s="9">
        <f>$D$19</f>
        <v>0</v>
      </c>
      <c r="U41" s="9">
        <f>$D$19</f>
        <v>0</v>
      </c>
      <c r="V41" s="9">
        <f>$D$19</f>
        <v>0</v>
      </c>
      <c r="W41" s="9">
        <f>$D$19</f>
        <v>0</v>
      </c>
      <c r="X41" s="9">
        <f>$D$19</f>
        <v>0</v>
      </c>
      <c r="Y41" s="9">
        <f>$D$19</f>
        <v>0</v>
      </c>
      <c r="Z41" s="9">
        <f>$D$19</f>
        <v>0</v>
      </c>
      <c r="AA41" s="9">
        <f>$D$19</f>
        <v>0</v>
      </c>
      <c r="AB41" s="9">
        <f>$D$19</f>
        <v>0</v>
      </c>
      <c r="AC41" s="9">
        <f>$D$19</f>
        <v>0</v>
      </c>
      <c r="AD41" s="9">
        <f>$D$19</f>
        <v>0</v>
      </c>
      <c r="AE41" s="9">
        <f>$D$19</f>
        <v>0</v>
      </c>
      <c r="AF41" s="9">
        <f>$D$19</f>
        <v>0</v>
      </c>
      <c r="AG41" s="9">
        <f>$D$19</f>
        <v>0</v>
      </c>
      <c r="AH41" s="9">
        <f>$D$19</f>
        <v>0</v>
      </c>
      <c r="AI41" s="9">
        <f>$D$19</f>
        <v>0</v>
      </c>
      <c r="AJ41" s="8">
        <f>$D$19</f>
        <v>0</v>
      </c>
      <c r="AK41" s="8">
        <f>$D$19</f>
        <v>0</v>
      </c>
      <c r="AL41" s="8">
        <f>$D$19</f>
        <v>0</v>
      </c>
      <c r="AM41" s="8">
        <f>$D$19</f>
        <v>0</v>
      </c>
      <c r="AN41" s="7">
        <f>$D$19</f>
        <v>0</v>
      </c>
      <c r="AO41" s="7">
        <f>$D$19</f>
        <v>0</v>
      </c>
      <c r="AP41" s="7">
        <f>$D$19</f>
        <v>0</v>
      </c>
      <c r="AQ41" s="7">
        <f>$D$19</f>
        <v>0</v>
      </c>
    </row>
    <row r="42" spans="1:50" x14ac:dyDescent="0.25">
      <c r="AT42" t="s">
        <v>48</v>
      </c>
      <c r="AU42" t="s">
        <v>19</v>
      </c>
      <c r="AW42" t="s">
        <v>100</v>
      </c>
    </row>
    <row r="43" spans="1:50" x14ac:dyDescent="0.25">
      <c r="A43" t="s">
        <v>14</v>
      </c>
      <c r="AT43" t="s">
        <v>56</v>
      </c>
      <c r="AU43" s="13">
        <f>fit_recharge!H31</f>
        <v>0</v>
      </c>
      <c r="AW43" s="13">
        <f>fit_recharge!J31</f>
        <v>0</v>
      </c>
      <c r="AX43" t="s">
        <v>10</v>
      </c>
    </row>
    <row r="44" spans="1:50" x14ac:dyDescent="0.25">
      <c r="B44">
        <v>0</v>
      </c>
      <c r="C44">
        <v>50</v>
      </c>
      <c r="D44">
        <v>150</v>
      </c>
      <c r="E44">
        <v>250</v>
      </c>
      <c r="F44">
        <v>350</v>
      </c>
      <c r="G44">
        <v>450</v>
      </c>
      <c r="H44">
        <v>550</v>
      </c>
      <c r="I44">
        <v>650</v>
      </c>
      <c r="J44">
        <v>750</v>
      </c>
      <c r="K44">
        <v>850</v>
      </c>
      <c r="L44">
        <v>950</v>
      </c>
      <c r="M44">
        <v>1050</v>
      </c>
      <c r="N44">
        <v>1150</v>
      </c>
      <c r="O44">
        <v>1250</v>
      </c>
      <c r="P44">
        <v>1350</v>
      </c>
      <c r="Q44">
        <v>1450</v>
      </c>
      <c r="R44">
        <v>1550</v>
      </c>
      <c r="S44">
        <v>1650</v>
      </c>
      <c r="T44">
        <v>1750</v>
      </c>
      <c r="U44">
        <v>1850</v>
      </c>
      <c r="V44">
        <v>1950</v>
      </c>
      <c r="W44">
        <v>2050</v>
      </c>
      <c r="X44">
        <v>2150</v>
      </c>
      <c r="Y44">
        <v>2250</v>
      </c>
      <c r="Z44">
        <v>2350</v>
      </c>
      <c r="AA44">
        <v>2450</v>
      </c>
      <c r="AB44">
        <v>2550</v>
      </c>
      <c r="AC44">
        <v>2650</v>
      </c>
      <c r="AD44">
        <v>2750</v>
      </c>
      <c r="AE44">
        <v>2850</v>
      </c>
      <c r="AF44">
        <v>2950</v>
      </c>
      <c r="AG44">
        <v>3050</v>
      </c>
      <c r="AH44">
        <v>3150</v>
      </c>
      <c r="AI44">
        <v>3250</v>
      </c>
      <c r="AJ44">
        <v>3350</v>
      </c>
      <c r="AK44">
        <v>3450</v>
      </c>
      <c r="AL44">
        <v>3550</v>
      </c>
      <c r="AM44">
        <v>3650</v>
      </c>
      <c r="AN44">
        <v>3750</v>
      </c>
      <c r="AO44">
        <v>3850</v>
      </c>
      <c r="AP44">
        <v>3950</v>
      </c>
      <c r="AQ44">
        <v>4050</v>
      </c>
    </row>
    <row r="45" spans="1:50" x14ac:dyDescent="0.25">
      <c r="A45">
        <v>50</v>
      </c>
      <c r="B45" s="15"/>
      <c r="C45">
        <f>$AU$45</f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 s="42">
        <f>$AU$46</f>
        <v>0</v>
      </c>
      <c r="K45" s="42">
        <f t="shared" ref="K45:M45" si="3">$AU$46</f>
        <v>0</v>
      </c>
      <c r="L45" s="42">
        <f t="shared" si="3"/>
        <v>0</v>
      </c>
      <c r="M45" s="42">
        <f t="shared" si="3"/>
        <v>0</v>
      </c>
      <c r="N45" s="43">
        <f>$AU$47</f>
        <v>0</v>
      </c>
      <c r="O45" s="43">
        <f t="shared" ref="O45:AI57" si="4">$AU$47</f>
        <v>0</v>
      </c>
      <c r="P45" s="43">
        <f t="shared" si="4"/>
        <v>0</v>
      </c>
      <c r="Q45" s="43">
        <f t="shared" si="4"/>
        <v>0</v>
      </c>
      <c r="R45" s="43">
        <f t="shared" si="4"/>
        <v>0</v>
      </c>
      <c r="S45" s="43">
        <f t="shared" si="4"/>
        <v>0</v>
      </c>
      <c r="T45" s="43">
        <f t="shared" si="4"/>
        <v>0</v>
      </c>
      <c r="U45" s="43">
        <f t="shared" si="4"/>
        <v>0</v>
      </c>
      <c r="V45" s="43">
        <f t="shared" si="4"/>
        <v>0</v>
      </c>
      <c r="W45" s="43">
        <f t="shared" si="4"/>
        <v>0</v>
      </c>
      <c r="X45" s="43">
        <f t="shared" si="4"/>
        <v>0</v>
      </c>
      <c r="Y45" s="43">
        <f t="shared" si="4"/>
        <v>0</v>
      </c>
      <c r="Z45" s="43">
        <f t="shared" si="4"/>
        <v>0</v>
      </c>
      <c r="AA45" s="43">
        <f t="shared" si="4"/>
        <v>0</v>
      </c>
      <c r="AB45" s="43">
        <f t="shared" si="4"/>
        <v>0</v>
      </c>
      <c r="AC45" s="43">
        <f t="shared" si="4"/>
        <v>0</v>
      </c>
      <c r="AD45" s="43">
        <f t="shared" si="4"/>
        <v>0</v>
      </c>
      <c r="AE45" s="43">
        <f t="shared" si="4"/>
        <v>0</v>
      </c>
      <c r="AF45" s="43">
        <f t="shared" si="4"/>
        <v>0</v>
      </c>
      <c r="AG45" s="43">
        <f t="shared" si="4"/>
        <v>0</v>
      </c>
      <c r="AH45" s="43">
        <f t="shared" si="4"/>
        <v>0</v>
      </c>
      <c r="AI45" s="43">
        <f t="shared" si="4"/>
        <v>0</v>
      </c>
      <c r="AJ45" s="42">
        <f>$AU$46</f>
        <v>0</v>
      </c>
      <c r="AK45" s="42">
        <f t="shared" ref="AK45:AM45" si="5">$AU$46</f>
        <v>0</v>
      </c>
      <c r="AL45" s="42">
        <f t="shared" si="5"/>
        <v>0</v>
      </c>
      <c r="AM45" s="42">
        <f t="shared" si="5"/>
        <v>0</v>
      </c>
      <c r="AN45">
        <v>0</v>
      </c>
      <c r="AO45">
        <v>0</v>
      </c>
      <c r="AP45">
        <v>0</v>
      </c>
      <c r="AQ45">
        <v>0</v>
      </c>
      <c r="AT45" s="12" t="s">
        <v>16</v>
      </c>
      <c r="AU45">
        <v>0</v>
      </c>
    </row>
    <row r="46" spans="1:50" x14ac:dyDescent="0.25">
      <c r="A46">
        <v>150</v>
      </c>
      <c r="B46" s="15"/>
      <c r="C46">
        <f t="shared" ref="C46:C64" si="6">$AU$45</f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 s="42">
        <f t="shared" ref="J46:M63" si="7">$AU$46</f>
        <v>0</v>
      </c>
      <c r="K46" s="42">
        <f t="shared" si="7"/>
        <v>0</v>
      </c>
      <c r="L46" s="42">
        <f t="shared" si="7"/>
        <v>0</v>
      </c>
      <c r="M46" s="42">
        <f t="shared" si="7"/>
        <v>0</v>
      </c>
      <c r="N46" s="43">
        <f t="shared" ref="N46:AC64" si="8">$AU$47</f>
        <v>0</v>
      </c>
      <c r="O46" s="43">
        <f t="shared" si="4"/>
        <v>0</v>
      </c>
      <c r="P46" s="43">
        <f t="shared" si="4"/>
        <v>0</v>
      </c>
      <c r="Q46" s="43">
        <f t="shared" si="4"/>
        <v>0</v>
      </c>
      <c r="R46" s="43">
        <f t="shared" si="4"/>
        <v>0</v>
      </c>
      <c r="S46" s="43">
        <f t="shared" si="4"/>
        <v>0</v>
      </c>
      <c r="T46" s="43">
        <f t="shared" si="4"/>
        <v>0</v>
      </c>
      <c r="U46" s="43">
        <f t="shared" si="4"/>
        <v>0</v>
      </c>
      <c r="V46" s="43">
        <f t="shared" si="4"/>
        <v>0</v>
      </c>
      <c r="W46" s="43">
        <f t="shared" si="4"/>
        <v>0</v>
      </c>
      <c r="X46" s="43">
        <f t="shared" si="4"/>
        <v>0</v>
      </c>
      <c r="Y46" s="43">
        <f t="shared" si="4"/>
        <v>0</v>
      </c>
      <c r="Z46" s="43">
        <f t="shared" si="4"/>
        <v>0</v>
      </c>
      <c r="AA46" s="43">
        <f t="shared" si="4"/>
        <v>0</v>
      </c>
      <c r="AB46" s="43">
        <f t="shared" si="4"/>
        <v>0</v>
      </c>
      <c r="AC46" s="43">
        <f t="shared" si="4"/>
        <v>0</v>
      </c>
      <c r="AD46" s="43">
        <f t="shared" si="4"/>
        <v>0</v>
      </c>
      <c r="AE46" s="43">
        <f t="shared" si="4"/>
        <v>0</v>
      </c>
      <c r="AF46" s="43">
        <f t="shared" si="4"/>
        <v>0</v>
      </c>
      <c r="AG46" s="43">
        <f t="shared" si="4"/>
        <v>0</v>
      </c>
      <c r="AH46" s="43">
        <f t="shared" si="4"/>
        <v>0</v>
      </c>
      <c r="AI46" s="43">
        <f t="shared" si="4"/>
        <v>0</v>
      </c>
      <c r="AJ46" s="42">
        <f t="shared" ref="AJ46:AM63" si="9">$AU$46</f>
        <v>0</v>
      </c>
      <c r="AK46" s="42">
        <f t="shared" si="9"/>
        <v>0</v>
      </c>
      <c r="AL46" s="42">
        <f t="shared" si="9"/>
        <v>0</v>
      </c>
      <c r="AM46" s="42">
        <f t="shared" si="9"/>
        <v>0</v>
      </c>
      <c r="AN46">
        <v>0</v>
      </c>
      <c r="AO46">
        <v>0</v>
      </c>
      <c r="AP46">
        <v>0</v>
      </c>
      <c r="AQ46">
        <v>0</v>
      </c>
      <c r="AT46" s="12" t="s">
        <v>17</v>
      </c>
      <c r="AU46" s="13">
        <f>AW43</f>
        <v>0</v>
      </c>
      <c r="AV46" t="s">
        <v>10</v>
      </c>
      <c r="AW46" s="14"/>
    </row>
    <row r="47" spans="1:50" x14ac:dyDescent="0.25">
      <c r="A47">
        <v>250</v>
      </c>
      <c r="B47" s="15"/>
      <c r="C47">
        <f t="shared" si="6"/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 s="42">
        <f t="shared" si="7"/>
        <v>0</v>
      </c>
      <c r="K47" s="42">
        <f t="shared" si="7"/>
        <v>0</v>
      </c>
      <c r="L47" s="42">
        <f t="shared" si="7"/>
        <v>0</v>
      </c>
      <c r="M47" s="42">
        <f t="shared" si="7"/>
        <v>0</v>
      </c>
      <c r="N47" s="43">
        <f t="shared" si="8"/>
        <v>0</v>
      </c>
      <c r="O47" s="43">
        <f t="shared" si="4"/>
        <v>0</v>
      </c>
      <c r="P47" s="43">
        <f t="shared" si="4"/>
        <v>0</v>
      </c>
      <c r="Q47" s="43">
        <f t="shared" si="4"/>
        <v>0</v>
      </c>
      <c r="R47" s="43">
        <f t="shared" si="4"/>
        <v>0</v>
      </c>
      <c r="S47" s="43">
        <f t="shared" si="4"/>
        <v>0</v>
      </c>
      <c r="T47" s="43">
        <f t="shared" si="4"/>
        <v>0</v>
      </c>
      <c r="U47" s="43">
        <f t="shared" si="4"/>
        <v>0</v>
      </c>
      <c r="V47" s="43">
        <f t="shared" si="4"/>
        <v>0</v>
      </c>
      <c r="W47" s="43">
        <f t="shared" si="4"/>
        <v>0</v>
      </c>
      <c r="X47" s="43">
        <f t="shared" si="4"/>
        <v>0</v>
      </c>
      <c r="Y47" s="43">
        <f t="shared" si="4"/>
        <v>0</v>
      </c>
      <c r="Z47" s="43">
        <f t="shared" si="4"/>
        <v>0</v>
      </c>
      <c r="AA47" s="43">
        <f t="shared" si="4"/>
        <v>0</v>
      </c>
      <c r="AB47" s="43">
        <f t="shared" si="4"/>
        <v>0</v>
      </c>
      <c r="AC47" s="43">
        <f t="shared" si="4"/>
        <v>0</v>
      </c>
      <c r="AD47" s="43">
        <f t="shared" si="4"/>
        <v>0</v>
      </c>
      <c r="AE47" s="43">
        <f t="shared" si="4"/>
        <v>0</v>
      </c>
      <c r="AF47" s="43">
        <f t="shared" si="4"/>
        <v>0</v>
      </c>
      <c r="AG47" s="43">
        <f t="shared" si="4"/>
        <v>0</v>
      </c>
      <c r="AH47" s="43">
        <f t="shared" si="4"/>
        <v>0</v>
      </c>
      <c r="AI47" s="43">
        <f t="shared" si="4"/>
        <v>0</v>
      </c>
      <c r="AJ47" s="42">
        <f t="shared" si="9"/>
        <v>0</v>
      </c>
      <c r="AK47" s="42">
        <f t="shared" si="9"/>
        <v>0</v>
      </c>
      <c r="AL47" s="42">
        <f t="shared" si="9"/>
        <v>0</v>
      </c>
      <c r="AM47" s="42">
        <f t="shared" si="9"/>
        <v>0</v>
      </c>
      <c r="AN47">
        <v>0</v>
      </c>
      <c r="AO47">
        <v>0</v>
      </c>
      <c r="AP47">
        <v>0</v>
      </c>
      <c r="AQ47">
        <v>0</v>
      </c>
      <c r="AT47" s="12" t="s">
        <v>18</v>
      </c>
      <c r="AU47" s="13">
        <f>AU43</f>
        <v>0</v>
      </c>
      <c r="AV47" t="s">
        <v>10</v>
      </c>
      <c r="AW47" s="13"/>
    </row>
    <row r="48" spans="1:50" x14ac:dyDescent="0.25">
      <c r="A48">
        <v>350</v>
      </c>
      <c r="B48" s="15"/>
      <c r="C48">
        <f t="shared" si="6"/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 s="42">
        <f t="shared" si="7"/>
        <v>0</v>
      </c>
      <c r="K48" s="42">
        <f t="shared" si="7"/>
        <v>0</v>
      </c>
      <c r="L48" s="42">
        <f t="shared" si="7"/>
        <v>0</v>
      </c>
      <c r="M48" s="42">
        <f t="shared" si="7"/>
        <v>0</v>
      </c>
      <c r="N48" s="43">
        <f t="shared" si="8"/>
        <v>0</v>
      </c>
      <c r="O48" s="43">
        <f t="shared" si="4"/>
        <v>0</v>
      </c>
      <c r="P48" s="43">
        <f t="shared" si="4"/>
        <v>0</v>
      </c>
      <c r="Q48" s="43">
        <f t="shared" si="4"/>
        <v>0</v>
      </c>
      <c r="R48" s="43">
        <f t="shared" si="4"/>
        <v>0</v>
      </c>
      <c r="S48" s="43">
        <f t="shared" si="4"/>
        <v>0</v>
      </c>
      <c r="T48" s="43">
        <f t="shared" si="4"/>
        <v>0</v>
      </c>
      <c r="U48" s="43">
        <f t="shared" si="4"/>
        <v>0</v>
      </c>
      <c r="V48" s="43">
        <f t="shared" si="4"/>
        <v>0</v>
      </c>
      <c r="W48" s="43">
        <f t="shared" si="4"/>
        <v>0</v>
      </c>
      <c r="X48" s="43">
        <f t="shared" si="4"/>
        <v>0</v>
      </c>
      <c r="Y48" s="43">
        <f t="shared" si="4"/>
        <v>0</v>
      </c>
      <c r="Z48" s="43">
        <f t="shared" si="4"/>
        <v>0</v>
      </c>
      <c r="AA48" s="43">
        <f t="shared" si="4"/>
        <v>0</v>
      </c>
      <c r="AB48" s="43">
        <f t="shared" si="4"/>
        <v>0</v>
      </c>
      <c r="AC48" s="43">
        <f t="shared" si="4"/>
        <v>0</v>
      </c>
      <c r="AD48" s="43">
        <f t="shared" si="4"/>
        <v>0</v>
      </c>
      <c r="AE48" s="43">
        <f t="shared" si="4"/>
        <v>0</v>
      </c>
      <c r="AF48" s="43">
        <f t="shared" si="4"/>
        <v>0</v>
      </c>
      <c r="AG48" s="43">
        <f t="shared" si="4"/>
        <v>0</v>
      </c>
      <c r="AH48" s="43">
        <f t="shared" si="4"/>
        <v>0</v>
      </c>
      <c r="AI48" s="43">
        <f t="shared" si="4"/>
        <v>0</v>
      </c>
      <c r="AJ48" s="42">
        <f t="shared" si="9"/>
        <v>0</v>
      </c>
      <c r="AK48" s="42">
        <f t="shared" si="9"/>
        <v>0</v>
      </c>
      <c r="AL48" s="42">
        <f t="shared" si="9"/>
        <v>0</v>
      </c>
      <c r="AM48" s="42">
        <f t="shared" si="9"/>
        <v>0</v>
      </c>
      <c r="AN48">
        <v>0</v>
      </c>
      <c r="AO48">
        <v>0</v>
      </c>
      <c r="AP48">
        <v>0</v>
      </c>
      <c r="AQ48">
        <v>0</v>
      </c>
    </row>
    <row r="49" spans="1:47" x14ac:dyDescent="0.25">
      <c r="A49">
        <v>450</v>
      </c>
      <c r="B49" s="15"/>
      <c r="C49">
        <f t="shared" si="6"/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 s="42">
        <f t="shared" si="7"/>
        <v>0</v>
      </c>
      <c r="K49" s="42">
        <f t="shared" si="7"/>
        <v>0</v>
      </c>
      <c r="L49" s="42">
        <f t="shared" si="7"/>
        <v>0</v>
      </c>
      <c r="M49" s="42">
        <f t="shared" si="7"/>
        <v>0</v>
      </c>
      <c r="N49" s="43">
        <f t="shared" si="8"/>
        <v>0</v>
      </c>
      <c r="O49" s="43">
        <f t="shared" si="4"/>
        <v>0</v>
      </c>
      <c r="P49" s="43">
        <f t="shared" si="4"/>
        <v>0</v>
      </c>
      <c r="Q49" s="43">
        <f t="shared" si="4"/>
        <v>0</v>
      </c>
      <c r="R49" s="43">
        <f t="shared" si="4"/>
        <v>0</v>
      </c>
      <c r="S49" s="43">
        <f t="shared" si="4"/>
        <v>0</v>
      </c>
      <c r="T49" s="43">
        <f t="shared" si="4"/>
        <v>0</v>
      </c>
      <c r="U49" s="43">
        <f t="shared" si="4"/>
        <v>0</v>
      </c>
      <c r="V49" s="43">
        <f t="shared" si="4"/>
        <v>0</v>
      </c>
      <c r="W49" s="43">
        <f t="shared" si="4"/>
        <v>0</v>
      </c>
      <c r="X49" s="43">
        <f t="shared" si="4"/>
        <v>0</v>
      </c>
      <c r="Y49" s="43">
        <f t="shared" si="4"/>
        <v>0</v>
      </c>
      <c r="Z49" s="43">
        <f t="shared" si="4"/>
        <v>0</v>
      </c>
      <c r="AA49" s="43">
        <f t="shared" si="4"/>
        <v>0</v>
      </c>
      <c r="AB49" s="43">
        <f t="shared" si="4"/>
        <v>0</v>
      </c>
      <c r="AC49" s="43">
        <f t="shared" si="4"/>
        <v>0</v>
      </c>
      <c r="AD49" s="43">
        <f t="shared" si="4"/>
        <v>0</v>
      </c>
      <c r="AE49" s="43">
        <f t="shared" si="4"/>
        <v>0</v>
      </c>
      <c r="AF49" s="43">
        <f t="shared" si="4"/>
        <v>0</v>
      </c>
      <c r="AG49" s="43">
        <f t="shared" si="4"/>
        <v>0</v>
      </c>
      <c r="AH49" s="43">
        <f t="shared" si="4"/>
        <v>0</v>
      </c>
      <c r="AI49" s="43">
        <f t="shared" si="4"/>
        <v>0</v>
      </c>
      <c r="AJ49" s="42">
        <f t="shared" si="9"/>
        <v>0</v>
      </c>
      <c r="AK49" s="42">
        <f t="shared" si="9"/>
        <v>0</v>
      </c>
      <c r="AL49" s="42">
        <f t="shared" si="9"/>
        <v>0</v>
      </c>
      <c r="AM49" s="42">
        <f t="shared" si="9"/>
        <v>0</v>
      </c>
      <c r="AN49">
        <v>0</v>
      </c>
      <c r="AO49">
        <v>0</v>
      </c>
      <c r="AP49">
        <v>0</v>
      </c>
      <c r="AQ49">
        <v>0</v>
      </c>
      <c r="AU49" s="12"/>
    </row>
    <row r="50" spans="1:47" x14ac:dyDescent="0.25">
      <c r="A50">
        <v>550</v>
      </c>
      <c r="B50" s="15"/>
      <c r="C50">
        <f t="shared" si="6"/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 s="42">
        <f t="shared" si="7"/>
        <v>0</v>
      </c>
      <c r="K50" s="42">
        <f t="shared" si="7"/>
        <v>0</v>
      </c>
      <c r="L50" s="42">
        <f t="shared" si="7"/>
        <v>0</v>
      </c>
      <c r="M50" s="42">
        <f t="shared" si="7"/>
        <v>0</v>
      </c>
      <c r="N50" s="43">
        <f t="shared" si="8"/>
        <v>0</v>
      </c>
      <c r="O50" s="43">
        <f t="shared" si="4"/>
        <v>0</v>
      </c>
      <c r="P50" s="43">
        <f t="shared" si="4"/>
        <v>0</v>
      </c>
      <c r="Q50" s="43">
        <f t="shared" si="4"/>
        <v>0</v>
      </c>
      <c r="R50" s="43">
        <f t="shared" si="4"/>
        <v>0</v>
      </c>
      <c r="S50" s="43">
        <f t="shared" si="4"/>
        <v>0</v>
      </c>
      <c r="T50" s="43">
        <f t="shared" si="4"/>
        <v>0</v>
      </c>
      <c r="U50" s="43">
        <f t="shared" si="4"/>
        <v>0</v>
      </c>
      <c r="V50" s="43">
        <f t="shared" si="4"/>
        <v>0</v>
      </c>
      <c r="W50" s="43">
        <f t="shared" si="4"/>
        <v>0</v>
      </c>
      <c r="X50" s="43">
        <f t="shared" si="4"/>
        <v>0</v>
      </c>
      <c r="Y50" s="43">
        <f t="shared" si="4"/>
        <v>0</v>
      </c>
      <c r="Z50" s="43">
        <f t="shared" si="4"/>
        <v>0</v>
      </c>
      <c r="AA50" s="43">
        <f t="shared" si="4"/>
        <v>0</v>
      </c>
      <c r="AB50" s="43">
        <f t="shared" si="4"/>
        <v>0</v>
      </c>
      <c r="AC50" s="43">
        <f t="shared" si="4"/>
        <v>0</v>
      </c>
      <c r="AD50" s="43">
        <f t="shared" si="4"/>
        <v>0</v>
      </c>
      <c r="AE50" s="43">
        <f t="shared" si="4"/>
        <v>0</v>
      </c>
      <c r="AF50" s="43">
        <f t="shared" si="4"/>
        <v>0</v>
      </c>
      <c r="AG50" s="43">
        <f t="shared" si="4"/>
        <v>0</v>
      </c>
      <c r="AH50" s="43">
        <f t="shared" si="4"/>
        <v>0</v>
      </c>
      <c r="AI50" s="43">
        <f t="shared" si="4"/>
        <v>0</v>
      </c>
      <c r="AJ50" s="42">
        <f t="shared" si="9"/>
        <v>0</v>
      </c>
      <c r="AK50" s="42">
        <f t="shared" si="9"/>
        <v>0</v>
      </c>
      <c r="AL50" s="42">
        <f t="shared" si="9"/>
        <v>0</v>
      </c>
      <c r="AM50" s="42">
        <f t="shared" si="9"/>
        <v>0</v>
      </c>
      <c r="AN50">
        <v>0</v>
      </c>
      <c r="AO50">
        <v>0</v>
      </c>
      <c r="AP50">
        <v>0</v>
      </c>
      <c r="AQ50">
        <v>0</v>
      </c>
    </row>
    <row r="51" spans="1:47" x14ac:dyDescent="0.25">
      <c r="A51">
        <v>650</v>
      </c>
      <c r="B51" s="15"/>
      <c r="C51">
        <f t="shared" si="6"/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 s="42">
        <f t="shared" si="7"/>
        <v>0</v>
      </c>
      <c r="K51" s="42">
        <f t="shared" si="7"/>
        <v>0</v>
      </c>
      <c r="L51" s="42">
        <f t="shared" si="7"/>
        <v>0</v>
      </c>
      <c r="M51" s="42">
        <f t="shared" si="7"/>
        <v>0</v>
      </c>
      <c r="N51" s="43">
        <f t="shared" si="8"/>
        <v>0</v>
      </c>
      <c r="O51" s="43">
        <f t="shared" si="4"/>
        <v>0</v>
      </c>
      <c r="P51" s="43">
        <f t="shared" si="4"/>
        <v>0</v>
      </c>
      <c r="Q51" s="43">
        <f t="shared" si="4"/>
        <v>0</v>
      </c>
      <c r="R51" s="43">
        <f t="shared" si="4"/>
        <v>0</v>
      </c>
      <c r="S51" s="43">
        <f t="shared" si="4"/>
        <v>0</v>
      </c>
      <c r="T51" s="43">
        <f t="shared" si="4"/>
        <v>0</v>
      </c>
      <c r="U51" s="43">
        <f t="shared" si="4"/>
        <v>0</v>
      </c>
      <c r="V51" s="43">
        <f t="shared" si="4"/>
        <v>0</v>
      </c>
      <c r="W51" s="43">
        <f t="shared" si="4"/>
        <v>0</v>
      </c>
      <c r="X51" s="43">
        <f t="shared" si="4"/>
        <v>0</v>
      </c>
      <c r="Y51" s="43">
        <f t="shared" si="4"/>
        <v>0</v>
      </c>
      <c r="Z51" s="43">
        <f t="shared" si="4"/>
        <v>0</v>
      </c>
      <c r="AA51" s="43">
        <f t="shared" si="4"/>
        <v>0</v>
      </c>
      <c r="AB51" s="43">
        <f t="shared" si="4"/>
        <v>0</v>
      </c>
      <c r="AC51" s="43">
        <f t="shared" si="4"/>
        <v>0</v>
      </c>
      <c r="AD51" s="43">
        <f t="shared" si="4"/>
        <v>0</v>
      </c>
      <c r="AE51" s="43">
        <f t="shared" si="4"/>
        <v>0</v>
      </c>
      <c r="AF51" s="43">
        <f t="shared" si="4"/>
        <v>0</v>
      </c>
      <c r="AG51" s="43">
        <f t="shared" si="4"/>
        <v>0</v>
      </c>
      <c r="AH51" s="43">
        <f t="shared" si="4"/>
        <v>0</v>
      </c>
      <c r="AI51" s="43">
        <f t="shared" si="4"/>
        <v>0</v>
      </c>
      <c r="AJ51" s="42">
        <f t="shared" si="9"/>
        <v>0</v>
      </c>
      <c r="AK51" s="42">
        <f t="shared" si="9"/>
        <v>0</v>
      </c>
      <c r="AL51" s="42">
        <f t="shared" si="9"/>
        <v>0</v>
      </c>
      <c r="AM51" s="42">
        <f t="shared" si="9"/>
        <v>0</v>
      </c>
      <c r="AN51">
        <v>0</v>
      </c>
      <c r="AO51">
        <v>0</v>
      </c>
      <c r="AP51">
        <v>0</v>
      </c>
      <c r="AQ51">
        <v>0</v>
      </c>
    </row>
    <row r="52" spans="1:47" x14ac:dyDescent="0.25">
      <c r="A52">
        <v>750</v>
      </c>
      <c r="B52" s="15"/>
      <c r="C52">
        <f t="shared" si="6"/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 s="42">
        <f t="shared" si="7"/>
        <v>0</v>
      </c>
      <c r="K52" s="42">
        <f t="shared" si="7"/>
        <v>0</v>
      </c>
      <c r="L52" s="42">
        <f t="shared" si="7"/>
        <v>0</v>
      </c>
      <c r="M52" s="42">
        <f t="shared" si="7"/>
        <v>0</v>
      </c>
      <c r="N52" s="43">
        <f t="shared" si="8"/>
        <v>0</v>
      </c>
      <c r="O52" s="43">
        <f t="shared" si="4"/>
        <v>0</v>
      </c>
      <c r="P52" s="43">
        <f t="shared" si="4"/>
        <v>0</v>
      </c>
      <c r="Q52" s="43">
        <f t="shared" si="4"/>
        <v>0</v>
      </c>
      <c r="R52" s="43">
        <f t="shared" si="4"/>
        <v>0</v>
      </c>
      <c r="S52" s="43">
        <f t="shared" si="4"/>
        <v>0</v>
      </c>
      <c r="T52" s="43">
        <f t="shared" si="4"/>
        <v>0</v>
      </c>
      <c r="U52" s="43">
        <f t="shared" si="4"/>
        <v>0</v>
      </c>
      <c r="V52" s="43">
        <f t="shared" si="4"/>
        <v>0</v>
      </c>
      <c r="W52" s="43">
        <f t="shared" si="4"/>
        <v>0</v>
      </c>
      <c r="X52" s="43">
        <f t="shared" si="4"/>
        <v>0</v>
      </c>
      <c r="Y52" s="43">
        <f t="shared" si="4"/>
        <v>0</v>
      </c>
      <c r="Z52" s="43">
        <f t="shared" si="4"/>
        <v>0</v>
      </c>
      <c r="AA52" s="43">
        <f t="shared" si="4"/>
        <v>0</v>
      </c>
      <c r="AB52" s="43">
        <f t="shared" si="4"/>
        <v>0</v>
      </c>
      <c r="AC52" s="43">
        <f t="shared" si="4"/>
        <v>0</v>
      </c>
      <c r="AD52" s="43">
        <f t="shared" si="4"/>
        <v>0</v>
      </c>
      <c r="AE52" s="43">
        <f t="shared" si="4"/>
        <v>0</v>
      </c>
      <c r="AF52" s="43">
        <f t="shared" si="4"/>
        <v>0</v>
      </c>
      <c r="AG52" s="43">
        <f t="shared" si="4"/>
        <v>0</v>
      </c>
      <c r="AH52" s="43">
        <f t="shared" si="4"/>
        <v>0</v>
      </c>
      <c r="AI52" s="43">
        <f t="shared" si="4"/>
        <v>0</v>
      </c>
      <c r="AJ52" s="42">
        <f t="shared" si="9"/>
        <v>0</v>
      </c>
      <c r="AK52" s="42">
        <f t="shared" si="9"/>
        <v>0</v>
      </c>
      <c r="AL52" s="42">
        <f t="shared" si="9"/>
        <v>0</v>
      </c>
      <c r="AM52" s="42">
        <f t="shared" si="9"/>
        <v>0</v>
      </c>
      <c r="AN52">
        <v>0</v>
      </c>
      <c r="AO52">
        <v>0</v>
      </c>
      <c r="AP52">
        <v>0</v>
      </c>
      <c r="AQ52">
        <v>0</v>
      </c>
    </row>
    <row r="53" spans="1:47" x14ac:dyDescent="0.25">
      <c r="A53">
        <v>850</v>
      </c>
      <c r="B53" s="15"/>
      <c r="C53">
        <f t="shared" si="6"/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 s="42">
        <f t="shared" si="7"/>
        <v>0</v>
      </c>
      <c r="K53" s="42">
        <f t="shared" si="7"/>
        <v>0</v>
      </c>
      <c r="L53" s="42">
        <f t="shared" si="7"/>
        <v>0</v>
      </c>
      <c r="M53" s="42">
        <f t="shared" si="7"/>
        <v>0</v>
      </c>
      <c r="N53" s="43">
        <f t="shared" si="8"/>
        <v>0</v>
      </c>
      <c r="O53" s="43">
        <f t="shared" si="4"/>
        <v>0</v>
      </c>
      <c r="P53" s="43">
        <f t="shared" si="4"/>
        <v>0</v>
      </c>
      <c r="Q53" s="43">
        <f t="shared" si="4"/>
        <v>0</v>
      </c>
      <c r="R53" s="43">
        <f t="shared" si="4"/>
        <v>0</v>
      </c>
      <c r="S53" s="43">
        <f t="shared" si="4"/>
        <v>0</v>
      </c>
      <c r="T53" s="43">
        <f t="shared" si="4"/>
        <v>0</v>
      </c>
      <c r="U53" s="43">
        <f t="shared" si="4"/>
        <v>0</v>
      </c>
      <c r="V53" s="43">
        <f t="shared" si="4"/>
        <v>0</v>
      </c>
      <c r="W53" s="43">
        <f t="shared" si="4"/>
        <v>0</v>
      </c>
      <c r="X53" s="43">
        <f t="shared" si="4"/>
        <v>0</v>
      </c>
      <c r="Y53" s="43">
        <f t="shared" si="4"/>
        <v>0</v>
      </c>
      <c r="Z53" s="43">
        <f t="shared" si="4"/>
        <v>0</v>
      </c>
      <c r="AA53" s="43">
        <f t="shared" si="4"/>
        <v>0</v>
      </c>
      <c r="AB53" s="43">
        <f t="shared" si="4"/>
        <v>0</v>
      </c>
      <c r="AC53" s="43">
        <f t="shared" si="4"/>
        <v>0</v>
      </c>
      <c r="AD53" s="43">
        <f t="shared" si="4"/>
        <v>0</v>
      </c>
      <c r="AE53" s="43">
        <f t="shared" si="4"/>
        <v>0</v>
      </c>
      <c r="AF53" s="43">
        <f t="shared" si="4"/>
        <v>0</v>
      </c>
      <c r="AG53" s="43">
        <f t="shared" si="4"/>
        <v>0</v>
      </c>
      <c r="AH53" s="43">
        <f t="shared" si="4"/>
        <v>0</v>
      </c>
      <c r="AI53" s="43">
        <f t="shared" si="4"/>
        <v>0</v>
      </c>
      <c r="AJ53" s="42">
        <f t="shared" si="9"/>
        <v>0</v>
      </c>
      <c r="AK53" s="42">
        <f t="shared" si="9"/>
        <v>0</v>
      </c>
      <c r="AL53" s="42">
        <f t="shared" si="9"/>
        <v>0</v>
      </c>
      <c r="AM53" s="42">
        <f t="shared" si="9"/>
        <v>0</v>
      </c>
      <c r="AN53">
        <v>0</v>
      </c>
      <c r="AO53">
        <v>0</v>
      </c>
      <c r="AP53">
        <v>0</v>
      </c>
      <c r="AQ53">
        <v>0</v>
      </c>
      <c r="AT53" s="12"/>
    </row>
    <row r="54" spans="1:47" x14ac:dyDescent="0.25">
      <c r="A54">
        <v>950</v>
      </c>
      <c r="B54" s="15"/>
      <c r="C54">
        <f t="shared" si="6"/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 s="42">
        <f t="shared" si="7"/>
        <v>0</v>
      </c>
      <c r="K54" s="42">
        <f t="shared" si="7"/>
        <v>0</v>
      </c>
      <c r="L54" s="42">
        <f t="shared" si="7"/>
        <v>0</v>
      </c>
      <c r="M54" s="42">
        <f t="shared" si="7"/>
        <v>0</v>
      </c>
      <c r="N54" s="43">
        <f t="shared" si="8"/>
        <v>0</v>
      </c>
      <c r="O54" s="43">
        <f t="shared" si="4"/>
        <v>0</v>
      </c>
      <c r="P54" s="43">
        <f t="shared" si="4"/>
        <v>0</v>
      </c>
      <c r="Q54" s="43">
        <f t="shared" si="4"/>
        <v>0</v>
      </c>
      <c r="R54" s="43">
        <f t="shared" si="4"/>
        <v>0</v>
      </c>
      <c r="S54" s="43">
        <f t="shared" si="4"/>
        <v>0</v>
      </c>
      <c r="T54" s="43">
        <f t="shared" si="4"/>
        <v>0</v>
      </c>
      <c r="U54" s="43">
        <f t="shared" si="4"/>
        <v>0</v>
      </c>
      <c r="V54" s="43">
        <f t="shared" si="4"/>
        <v>0</v>
      </c>
      <c r="W54" s="43">
        <f t="shared" si="4"/>
        <v>0</v>
      </c>
      <c r="X54" s="43">
        <f t="shared" si="4"/>
        <v>0</v>
      </c>
      <c r="Y54" s="43">
        <f t="shared" si="4"/>
        <v>0</v>
      </c>
      <c r="Z54" s="43">
        <f t="shared" si="4"/>
        <v>0</v>
      </c>
      <c r="AA54" s="43">
        <f t="shared" si="4"/>
        <v>0</v>
      </c>
      <c r="AB54" s="43">
        <f t="shared" si="4"/>
        <v>0</v>
      </c>
      <c r="AC54" s="43">
        <f t="shared" si="4"/>
        <v>0</v>
      </c>
      <c r="AD54" s="43">
        <f t="shared" si="4"/>
        <v>0</v>
      </c>
      <c r="AE54" s="43">
        <f t="shared" si="4"/>
        <v>0</v>
      </c>
      <c r="AF54" s="43">
        <f t="shared" si="4"/>
        <v>0</v>
      </c>
      <c r="AG54" s="43">
        <f t="shared" si="4"/>
        <v>0</v>
      </c>
      <c r="AH54" s="43">
        <f t="shared" si="4"/>
        <v>0</v>
      </c>
      <c r="AI54" s="43">
        <f t="shared" si="4"/>
        <v>0</v>
      </c>
      <c r="AJ54" s="42">
        <f t="shared" si="9"/>
        <v>0</v>
      </c>
      <c r="AK54" s="42">
        <f t="shared" si="9"/>
        <v>0</v>
      </c>
      <c r="AL54" s="42">
        <f t="shared" si="9"/>
        <v>0</v>
      </c>
      <c r="AM54" s="42">
        <f t="shared" si="9"/>
        <v>0</v>
      </c>
      <c r="AN54">
        <v>0</v>
      </c>
      <c r="AO54">
        <v>0</v>
      </c>
      <c r="AP54">
        <v>0</v>
      </c>
      <c r="AQ54">
        <v>0</v>
      </c>
      <c r="AT54" s="12"/>
    </row>
    <row r="55" spans="1:47" x14ac:dyDescent="0.25">
      <c r="A55">
        <v>1050</v>
      </c>
      <c r="B55" s="15"/>
      <c r="C55">
        <f t="shared" si="6"/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 s="42">
        <f t="shared" si="7"/>
        <v>0</v>
      </c>
      <c r="K55" s="42">
        <f t="shared" si="7"/>
        <v>0</v>
      </c>
      <c r="L55" s="42">
        <f t="shared" si="7"/>
        <v>0</v>
      </c>
      <c r="M55" s="42">
        <f t="shared" si="7"/>
        <v>0</v>
      </c>
      <c r="N55" s="43">
        <f t="shared" si="8"/>
        <v>0</v>
      </c>
      <c r="O55" s="43">
        <f t="shared" si="4"/>
        <v>0</v>
      </c>
      <c r="P55" s="43">
        <f t="shared" si="4"/>
        <v>0</v>
      </c>
      <c r="Q55" s="43">
        <f t="shared" si="4"/>
        <v>0</v>
      </c>
      <c r="R55" s="43">
        <f t="shared" si="4"/>
        <v>0</v>
      </c>
      <c r="S55" s="43">
        <f t="shared" si="4"/>
        <v>0</v>
      </c>
      <c r="T55" s="43">
        <f t="shared" si="4"/>
        <v>0</v>
      </c>
      <c r="U55" s="43">
        <f t="shared" si="4"/>
        <v>0</v>
      </c>
      <c r="V55" s="43">
        <f t="shared" si="4"/>
        <v>0</v>
      </c>
      <c r="W55" s="43">
        <f t="shared" si="4"/>
        <v>0</v>
      </c>
      <c r="X55" s="43">
        <f t="shared" si="4"/>
        <v>0</v>
      </c>
      <c r="Y55" s="43">
        <f t="shared" si="4"/>
        <v>0</v>
      </c>
      <c r="Z55" s="43">
        <f t="shared" si="4"/>
        <v>0</v>
      </c>
      <c r="AA55" s="43">
        <f t="shared" si="4"/>
        <v>0</v>
      </c>
      <c r="AB55" s="43">
        <f t="shared" si="4"/>
        <v>0</v>
      </c>
      <c r="AC55" s="43">
        <f t="shared" si="4"/>
        <v>0</v>
      </c>
      <c r="AD55" s="43">
        <f t="shared" si="4"/>
        <v>0</v>
      </c>
      <c r="AE55" s="43">
        <f t="shared" si="4"/>
        <v>0</v>
      </c>
      <c r="AF55" s="43">
        <f t="shared" si="4"/>
        <v>0</v>
      </c>
      <c r="AG55" s="43">
        <f t="shared" si="4"/>
        <v>0</v>
      </c>
      <c r="AH55" s="43">
        <f t="shared" si="4"/>
        <v>0</v>
      </c>
      <c r="AI55" s="43">
        <f t="shared" si="4"/>
        <v>0</v>
      </c>
      <c r="AJ55" s="42">
        <f t="shared" si="9"/>
        <v>0</v>
      </c>
      <c r="AK55" s="42">
        <f t="shared" si="9"/>
        <v>0</v>
      </c>
      <c r="AL55" s="42">
        <f t="shared" si="9"/>
        <v>0</v>
      </c>
      <c r="AM55" s="42">
        <f t="shared" si="9"/>
        <v>0</v>
      </c>
      <c r="AN55">
        <v>0</v>
      </c>
      <c r="AO55">
        <v>0</v>
      </c>
      <c r="AP55">
        <v>0</v>
      </c>
      <c r="AQ55">
        <v>0</v>
      </c>
      <c r="AT55" s="12"/>
    </row>
    <row r="56" spans="1:47" x14ac:dyDescent="0.25">
      <c r="A56">
        <v>1150</v>
      </c>
      <c r="B56" s="15"/>
      <c r="C56">
        <f t="shared" si="6"/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 s="42">
        <f t="shared" si="7"/>
        <v>0</v>
      </c>
      <c r="K56" s="42">
        <f t="shared" si="7"/>
        <v>0</v>
      </c>
      <c r="L56" s="42">
        <f t="shared" si="7"/>
        <v>0</v>
      </c>
      <c r="M56" s="42">
        <f t="shared" si="7"/>
        <v>0</v>
      </c>
      <c r="N56" s="43">
        <f t="shared" si="8"/>
        <v>0</v>
      </c>
      <c r="O56" s="43">
        <f t="shared" si="4"/>
        <v>0</v>
      </c>
      <c r="P56" s="43">
        <f t="shared" si="4"/>
        <v>0</v>
      </c>
      <c r="Q56" s="43">
        <f t="shared" si="4"/>
        <v>0</v>
      </c>
      <c r="R56" s="43">
        <f t="shared" si="4"/>
        <v>0</v>
      </c>
      <c r="S56" s="43">
        <f t="shared" si="4"/>
        <v>0</v>
      </c>
      <c r="T56" s="43">
        <f t="shared" si="4"/>
        <v>0</v>
      </c>
      <c r="U56" s="43">
        <f t="shared" si="4"/>
        <v>0</v>
      </c>
      <c r="V56" s="43">
        <f t="shared" si="4"/>
        <v>0</v>
      </c>
      <c r="W56" s="43">
        <f t="shared" si="4"/>
        <v>0</v>
      </c>
      <c r="X56" s="43">
        <f t="shared" si="4"/>
        <v>0</v>
      </c>
      <c r="Y56" s="43">
        <f t="shared" si="4"/>
        <v>0</v>
      </c>
      <c r="Z56" s="43">
        <f t="shared" si="4"/>
        <v>0</v>
      </c>
      <c r="AA56" s="43">
        <f t="shared" si="4"/>
        <v>0</v>
      </c>
      <c r="AB56" s="43">
        <f t="shared" si="4"/>
        <v>0</v>
      </c>
      <c r="AC56" s="43">
        <f t="shared" si="4"/>
        <v>0</v>
      </c>
      <c r="AD56" s="43">
        <f t="shared" si="4"/>
        <v>0</v>
      </c>
      <c r="AE56" s="43">
        <f t="shared" si="4"/>
        <v>0</v>
      </c>
      <c r="AF56" s="43">
        <f t="shared" si="4"/>
        <v>0</v>
      </c>
      <c r="AG56" s="43">
        <f t="shared" si="4"/>
        <v>0</v>
      </c>
      <c r="AH56" s="43">
        <f t="shared" si="4"/>
        <v>0</v>
      </c>
      <c r="AI56" s="43">
        <f t="shared" si="4"/>
        <v>0</v>
      </c>
      <c r="AJ56" s="42">
        <f t="shared" si="9"/>
        <v>0</v>
      </c>
      <c r="AK56" s="42">
        <f t="shared" si="9"/>
        <v>0</v>
      </c>
      <c r="AL56" s="42">
        <f t="shared" si="9"/>
        <v>0</v>
      </c>
      <c r="AM56" s="42">
        <f t="shared" si="9"/>
        <v>0</v>
      </c>
      <c r="AN56">
        <v>0</v>
      </c>
      <c r="AO56">
        <v>0</v>
      </c>
      <c r="AP56">
        <v>0</v>
      </c>
      <c r="AQ56">
        <v>0</v>
      </c>
    </row>
    <row r="57" spans="1:47" x14ac:dyDescent="0.25">
      <c r="A57">
        <v>1250</v>
      </c>
      <c r="B57" s="15"/>
      <c r="C57">
        <f t="shared" si="6"/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 s="42">
        <f t="shared" si="7"/>
        <v>0</v>
      </c>
      <c r="K57" s="42">
        <f t="shared" si="7"/>
        <v>0</v>
      </c>
      <c r="L57" s="42">
        <f t="shared" si="7"/>
        <v>0</v>
      </c>
      <c r="M57" s="42">
        <f t="shared" si="7"/>
        <v>0</v>
      </c>
      <c r="N57" s="43">
        <f t="shared" si="8"/>
        <v>0</v>
      </c>
      <c r="O57" s="43">
        <f t="shared" si="4"/>
        <v>0</v>
      </c>
      <c r="P57" s="43">
        <f t="shared" si="4"/>
        <v>0</v>
      </c>
      <c r="Q57" s="43">
        <f t="shared" si="4"/>
        <v>0</v>
      </c>
      <c r="R57" s="43">
        <f t="shared" ref="R57:AG64" si="10">$AU$47</f>
        <v>0</v>
      </c>
      <c r="S57" s="43">
        <f t="shared" si="10"/>
        <v>0</v>
      </c>
      <c r="T57" s="43">
        <f t="shared" si="10"/>
        <v>0</v>
      </c>
      <c r="U57" s="43">
        <f t="shared" si="10"/>
        <v>0</v>
      </c>
      <c r="V57" s="43">
        <f t="shared" si="10"/>
        <v>0</v>
      </c>
      <c r="W57" s="43">
        <f t="shared" si="10"/>
        <v>0</v>
      </c>
      <c r="X57" s="43">
        <f t="shared" si="10"/>
        <v>0</v>
      </c>
      <c r="Y57" s="43">
        <f t="shared" si="10"/>
        <v>0</v>
      </c>
      <c r="Z57" s="43">
        <f t="shared" si="10"/>
        <v>0</v>
      </c>
      <c r="AA57" s="43">
        <f t="shared" si="10"/>
        <v>0</v>
      </c>
      <c r="AB57" s="43">
        <f t="shared" si="10"/>
        <v>0</v>
      </c>
      <c r="AC57" s="43">
        <f t="shared" si="10"/>
        <v>0</v>
      </c>
      <c r="AD57" s="43">
        <f t="shared" si="10"/>
        <v>0</v>
      </c>
      <c r="AE57" s="43">
        <f t="shared" si="10"/>
        <v>0</v>
      </c>
      <c r="AF57" s="43">
        <f t="shared" si="10"/>
        <v>0</v>
      </c>
      <c r="AG57" s="43">
        <f t="shared" si="10"/>
        <v>0</v>
      </c>
      <c r="AH57" s="43">
        <f t="shared" ref="AH57:AI64" si="11">$AU$47</f>
        <v>0</v>
      </c>
      <c r="AI57" s="43">
        <f t="shared" si="11"/>
        <v>0</v>
      </c>
      <c r="AJ57" s="42">
        <f t="shared" si="9"/>
        <v>0</v>
      </c>
      <c r="AK57" s="42">
        <f t="shared" si="9"/>
        <v>0</v>
      </c>
      <c r="AL57" s="42">
        <f t="shared" si="9"/>
        <v>0</v>
      </c>
      <c r="AM57" s="42">
        <f t="shared" si="9"/>
        <v>0</v>
      </c>
      <c r="AN57">
        <v>0</v>
      </c>
      <c r="AO57">
        <v>0</v>
      </c>
      <c r="AP57">
        <v>0</v>
      </c>
      <c r="AQ57">
        <v>0</v>
      </c>
      <c r="AT57" s="12"/>
    </row>
    <row r="58" spans="1:47" x14ac:dyDescent="0.25">
      <c r="A58">
        <v>1350</v>
      </c>
      <c r="B58" s="15"/>
      <c r="C58">
        <f t="shared" si="6"/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 s="42">
        <f t="shared" si="7"/>
        <v>0</v>
      </c>
      <c r="K58" s="42">
        <f t="shared" si="7"/>
        <v>0</v>
      </c>
      <c r="L58" s="42">
        <f t="shared" si="7"/>
        <v>0</v>
      </c>
      <c r="M58" s="42">
        <f t="shared" si="7"/>
        <v>0</v>
      </c>
      <c r="N58" s="43">
        <f t="shared" si="8"/>
        <v>0</v>
      </c>
      <c r="O58" s="43">
        <f t="shared" si="8"/>
        <v>0</v>
      </c>
      <c r="P58" s="43">
        <f t="shared" si="8"/>
        <v>0</v>
      </c>
      <c r="Q58" s="43">
        <f t="shared" si="8"/>
        <v>0</v>
      </c>
      <c r="R58" s="43">
        <f t="shared" si="8"/>
        <v>0</v>
      </c>
      <c r="S58" s="43">
        <f t="shared" si="8"/>
        <v>0</v>
      </c>
      <c r="T58" s="43">
        <f t="shared" si="8"/>
        <v>0</v>
      </c>
      <c r="U58" s="43">
        <f t="shared" si="8"/>
        <v>0</v>
      </c>
      <c r="V58" s="43">
        <f t="shared" si="8"/>
        <v>0</v>
      </c>
      <c r="W58" s="43">
        <f t="shared" si="8"/>
        <v>0</v>
      </c>
      <c r="X58" s="43">
        <f t="shared" si="8"/>
        <v>0</v>
      </c>
      <c r="Y58" s="43">
        <f t="shared" si="8"/>
        <v>0</v>
      </c>
      <c r="Z58" s="43">
        <f t="shared" si="8"/>
        <v>0</v>
      </c>
      <c r="AA58" s="43">
        <f t="shared" si="8"/>
        <v>0</v>
      </c>
      <c r="AB58" s="43">
        <f t="shared" si="8"/>
        <v>0</v>
      </c>
      <c r="AC58" s="43">
        <f t="shared" si="8"/>
        <v>0</v>
      </c>
      <c r="AD58" s="43">
        <f t="shared" si="10"/>
        <v>0</v>
      </c>
      <c r="AE58" s="43">
        <f t="shared" si="10"/>
        <v>0</v>
      </c>
      <c r="AF58" s="43">
        <f t="shared" si="10"/>
        <v>0</v>
      </c>
      <c r="AG58" s="43">
        <f t="shared" si="10"/>
        <v>0</v>
      </c>
      <c r="AH58" s="43">
        <f t="shared" si="11"/>
        <v>0</v>
      </c>
      <c r="AI58" s="43">
        <f t="shared" si="11"/>
        <v>0</v>
      </c>
      <c r="AJ58" s="42">
        <f t="shared" si="9"/>
        <v>0</v>
      </c>
      <c r="AK58" s="42">
        <f t="shared" si="9"/>
        <v>0</v>
      </c>
      <c r="AL58" s="42">
        <f t="shared" si="9"/>
        <v>0</v>
      </c>
      <c r="AM58" s="42">
        <f t="shared" si="9"/>
        <v>0</v>
      </c>
      <c r="AN58">
        <v>0</v>
      </c>
      <c r="AO58">
        <v>0</v>
      </c>
      <c r="AP58">
        <v>0</v>
      </c>
      <c r="AQ58">
        <v>0</v>
      </c>
    </row>
    <row r="59" spans="1:47" x14ac:dyDescent="0.25">
      <c r="A59">
        <v>1450</v>
      </c>
      <c r="B59" s="15"/>
      <c r="C59">
        <f t="shared" si="6"/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 s="42">
        <f t="shared" si="7"/>
        <v>0</v>
      </c>
      <c r="K59" s="42">
        <f t="shared" si="7"/>
        <v>0</v>
      </c>
      <c r="L59" s="42">
        <f t="shared" si="7"/>
        <v>0</v>
      </c>
      <c r="M59" s="42">
        <f t="shared" si="7"/>
        <v>0</v>
      </c>
      <c r="N59" s="43">
        <f t="shared" si="8"/>
        <v>0</v>
      </c>
      <c r="O59" s="43">
        <f t="shared" si="8"/>
        <v>0</v>
      </c>
      <c r="P59" s="43">
        <f t="shared" si="8"/>
        <v>0</v>
      </c>
      <c r="Q59" s="43">
        <f t="shared" si="8"/>
        <v>0</v>
      </c>
      <c r="R59" s="43">
        <f t="shared" si="8"/>
        <v>0</v>
      </c>
      <c r="S59" s="43">
        <f t="shared" si="8"/>
        <v>0</v>
      </c>
      <c r="T59" s="43">
        <f t="shared" si="8"/>
        <v>0</v>
      </c>
      <c r="U59" s="43">
        <f t="shared" si="8"/>
        <v>0</v>
      </c>
      <c r="V59" s="43">
        <f t="shared" si="8"/>
        <v>0</v>
      </c>
      <c r="W59" s="43">
        <f t="shared" si="8"/>
        <v>0</v>
      </c>
      <c r="X59" s="43">
        <f t="shared" si="8"/>
        <v>0</v>
      </c>
      <c r="Y59" s="43">
        <f t="shared" si="8"/>
        <v>0</v>
      </c>
      <c r="Z59" s="43">
        <f t="shared" si="8"/>
        <v>0</v>
      </c>
      <c r="AA59" s="43">
        <f t="shared" si="8"/>
        <v>0</v>
      </c>
      <c r="AB59" s="43">
        <f t="shared" si="8"/>
        <v>0</v>
      </c>
      <c r="AC59" s="43">
        <f t="shared" si="8"/>
        <v>0</v>
      </c>
      <c r="AD59" s="43">
        <f t="shared" si="10"/>
        <v>0</v>
      </c>
      <c r="AE59" s="43">
        <f t="shared" si="10"/>
        <v>0</v>
      </c>
      <c r="AF59" s="43">
        <f t="shared" si="10"/>
        <v>0</v>
      </c>
      <c r="AG59" s="43">
        <f t="shared" si="10"/>
        <v>0</v>
      </c>
      <c r="AH59" s="43">
        <f t="shared" si="11"/>
        <v>0</v>
      </c>
      <c r="AI59" s="43">
        <f t="shared" si="11"/>
        <v>0</v>
      </c>
      <c r="AJ59" s="42">
        <f t="shared" si="9"/>
        <v>0</v>
      </c>
      <c r="AK59" s="42">
        <f t="shared" si="9"/>
        <v>0</v>
      </c>
      <c r="AL59" s="42">
        <f t="shared" si="9"/>
        <v>0</v>
      </c>
      <c r="AM59" s="42">
        <f t="shared" si="9"/>
        <v>0</v>
      </c>
      <c r="AN59">
        <v>0</v>
      </c>
      <c r="AO59">
        <v>0</v>
      </c>
      <c r="AP59">
        <v>0</v>
      </c>
      <c r="AQ59">
        <v>0</v>
      </c>
    </row>
    <row r="60" spans="1:47" x14ac:dyDescent="0.25">
      <c r="A60">
        <v>1550</v>
      </c>
      <c r="B60" s="15"/>
      <c r="C60">
        <f t="shared" si="6"/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 s="42">
        <f t="shared" si="7"/>
        <v>0</v>
      </c>
      <c r="K60" s="42">
        <f t="shared" si="7"/>
        <v>0</v>
      </c>
      <c r="L60" s="42">
        <f t="shared" si="7"/>
        <v>0</v>
      </c>
      <c r="M60" s="42">
        <f t="shared" si="7"/>
        <v>0</v>
      </c>
      <c r="N60" s="43">
        <f t="shared" si="8"/>
        <v>0</v>
      </c>
      <c r="O60" s="43">
        <f t="shared" si="8"/>
        <v>0</v>
      </c>
      <c r="P60" s="43">
        <f t="shared" si="8"/>
        <v>0</v>
      </c>
      <c r="Q60" s="43">
        <f t="shared" si="8"/>
        <v>0</v>
      </c>
      <c r="R60" s="43">
        <f t="shared" si="8"/>
        <v>0</v>
      </c>
      <c r="S60" s="43">
        <f t="shared" si="8"/>
        <v>0</v>
      </c>
      <c r="T60" s="43">
        <f t="shared" si="8"/>
        <v>0</v>
      </c>
      <c r="U60" s="43">
        <f t="shared" si="8"/>
        <v>0</v>
      </c>
      <c r="V60" s="43">
        <f t="shared" si="8"/>
        <v>0</v>
      </c>
      <c r="W60" s="43">
        <f t="shared" si="8"/>
        <v>0</v>
      </c>
      <c r="X60" s="43">
        <f t="shared" si="8"/>
        <v>0</v>
      </c>
      <c r="Y60" s="43">
        <f t="shared" si="8"/>
        <v>0</v>
      </c>
      <c r="Z60" s="43">
        <f t="shared" si="8"/>
        <v>0</v>
      </c>
      <c r="AA60" s="43">
        <f t="shared" si="8"/>
        <v>0</v>
      </c>
      <c r="AB60" s="43">
        <f t="shared" si="8"/>
        <v>0</v>
      </c>
      <c r="AC60" s="43">
        <f t="shared" si="8"/>
        <v>0</v>
      </c>
      <c r="AD60" s="43">
        <f t="shared" si="10"/>
        <v>0</v>
      </c>
      <c r="AE60" s="43">
        <f t="shared" si="10"/>
        <v>0</v>
      </c>
      <c r="AF60" s="43">
        <f t="shared" si="10"/>
        <v>0</v>
      </c>
      <c r="AG60" s="43">
        <f t="shared" si="10"/>
        <v>0</v>
      </c>
      <c r="AH60" s="43">
        <f t="shared" si="11"/>
        <v>0</v>
      </c>
      <c r="AI60" s="43">
        <f t="shared" si="11"/>
        <v>0</v>
      </c>
      <c r="AJ60" s="42">
        <f t="shared" si="9"/>
        <v>0</v>
      </c>
      <c r="AK60" s="42">
        <f t="shared" si="9"/>
        <v>0</v>
      </c>
      <c r="AL60" s="42">
        <f t="shared" si="9"/>
        <v>0</v>
      </c>
      <c r="AM60" s="42">
        <f t="shared" si="9"/>
        <v>0</v>
      </c>
      <c r="AN60">
        <v>0</v>
      </c>
      <c r="AO60">
        <v>0</v>
      </c>
      <c r="AP60">
        <v>0</v>
      </c>
      <c r="AQ60">
        <v>0</v>
      </c>
    </row>
    <row r="61" spans="1:47" x14ac:dyDescent="0.25">
      <c r="A61">
        <v>1650</v>
      </c>
      <c r="B61" s="15"/>
      <c r="C61">
        <f t="shared" si="6"/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 s="42">
        <f t="shared" si="7"/>
        <v>0</v>
      </c>
      <c r="K61" s="42">
        <f t="shared" si="7"/>
        <v>0</v>
      </c>
      <c r="L61" s="42">
        <f t="shared" si="7"/>
        <v>0</v>
      </c>
      <c r="M61" s="42">
        <f t="shared" si="7"/>
        <v>0</v>
      </c>
      <c r="N61" s="43">
        <f t="shared" si="8"/>
        <v>0</v>
      </c>
      <c r="O61" s="43">
        <f t="shared" si="8"/>
        <v>0</v>
      </c>
      <c r="P61" s="43">
        <f t="shared" si="8"/>
        <v>0</v>
      </c>
      <c r="Q61" s="43">
        <f t="shared" si="8"/>
        <v>0</v>
      </c>
      <c r="R61" s="43">
        <f t="shared" si="8"/>
        <v>0</v>
      </c>
      <c r="S61" s="43">
        <f t="shared" si="8"/>
        <v>0</v>
      </c>
      <c r="T61" s="43">
        <f t="shared" si="8"/>
        <v>0</v>
      </c>
      <c r="U61" s="43">
        <f t="shared" si="8"/>
        <v>0</v>
      </c>
      <c r="V61" s="43">
        <f t="shared" si="8"/>
        <v>0</v>
      </c>
      <c r="W61" s="43">
        <f t="shared" si="8"/>
        <v>0</v>
      </c>
      <c r="X61" s="43">
        <f t="shared" si="8"/>
        <v>0</v>
      </c>
      <c r="Y61" s="43">
        <f t="shared" si="8"/>
        <v>0</v>
      </c>
      <c r="Z61" s="43">
        <f t="shared" si="8"/>
        <v>0</v>
      </c>
      <c r="AA61" s="43">
        <f t="shared" si="8"/>
        <v>0</v>
      </c>
      <c r="AB61" s="43">
        <f t="shared" si="8"/>
        <v>0</v>
      </c>
      <c r="AC61" s="43">
        <f t="shared" si="8"/>
        <v>0</v>
      </c>
      <c r="AD61" s="43">
        <f t="shared" si="10"/>
        <v>0</v>
      </c>
      <c r="AE61" s="43">
        <f t="shared" si="10"/>
        <v>0</v>
      </c>
      <c r="AF61" s="43">
        <f t="shared" si="10"/>
        <v>0</v>
      </c>
      <c r="AG61" s="43">
        <f t="shared" si="10"/>
        <v>0</v>
      </c>
      <c r="AH61" s="43">
        <f t="shared" si="11"/>
        <v>0</v>
      </c>
      <c r="AI61" s="43">
        <f t="shared" si="11"/>
        <v>0</v>
      </c>
      <c r="AJ61" s="42">
        <f t="shared" si="9"/>
        <v>0</v>
      </c>
      <c r="AK61" s="42">
        <f t="shared" si="9"/>
        <v>0</v>
      </c>
      <c r="AL61" s="42">
        <f t="shared" si="9"/>
        <v>0</v>
      </c>
      <c r="AM61" s="42">
        <f t="shared" si="9"/>
        <v>0</v>
      </c>
      <c r="AN61">
        <v>0</v>
      </c>
      <c r="AO61">
        <v>0</v>
      </c>
      <c r="AP61">
        <v>0</v>
      </c>
      <c r="AQ61">
        <v>0</v>
      </c>
      <c r="AU61" s="12"/>
    </row>
    <row r="62" spans="1:47" x14ac:dyDescent="0.25">
      <c r="A62">
        <v>1750</v>
      </c>
      <c r="B62" s="15"/>
      <c r="C62">
        <f t="shared" si="6"/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 s="42">
        <f t="shared" si="7"/>
        <v>0</v>
      </c>
      <c r="K62" s="42">
        <f t="shared" si="7"/>
        <v>0</v>
      </c>
      <c r="L62" s="42">
        <f t="shared" si="7"/>
        <v>0</v>
      </c>
      <c r="M62" s="42">
        <f t="shared" si="7"/>
        <v>0</v>
      </c>
      <c r="N62" s="43">
        <f t="shared" si="8"/>
        <v>0</v>
      </c>
      <c r="O62" s="43">
        <f t="shared" si="8"/>
        <v>0</v>
      </c>
      <c r="P62" s="43">
        <f t="shared" si="8"/>
        <v>0</v>
      </c>
      <c r="Q62" s="43">
        <f t="shared" si="8"/>
        <v>0</v>
      </c>
      <c r="R62" s="43">
        <f t="shared" si="8"/>
        <v>0</v>
      </c>
      <c r="S62" s="43">
        <f t="shared" si="8"/>
        <v>0</v>
      </c>
      <c r="T62" s="43">
        <f t="shared" si="8"/>
        <v>0</v>
      </c>
      <c r="U62" s="43">
        <f t="shared" si="8"/>
        <v>0</v>
      </c>
      <c r="V62" s="43">
        <f t="shared" si="8"/>
        <v>0</v>
      </c>
      <c r="W62" s="43">
        <f t="shared" si="8"/>
        <v>0</v>
      </c>
      <c r="X62" s="43">
        <f t="shared" si="8"/>
        <v>0</v>
      </c>
      <c r="Y62" s="43">
        <f t="shared" si="8"/>
        <v>0</v>
      </c>
      <c r="Z62" s="43">
        <f t="shared" si="8"/>
        <v>0</v>
      </c>
      <c r="AA62" s="43">
        <f t="shared" si="8"/>
        <v>0</v>
      </c>
      <c r="AB62" s="43">
        <f t="shared" si="8"/>
        <v>0</v>
      </c>
      <c r="AC62" s="43">
        <f t="shared" si="8"/>
        <v>0</v>
      </c>
      <c r="AD62" s="43">
        <f t="shared" si="10"/>
        <v>0</v>
      </c>
      <c r="AE62" s="43">
        <f t="shared" si="10"/>
        <v>0</v>
      </c>
      <c r="AF62" s="43">
        <f t="shared" si="10"/>
        <v>0</v>
      </c>
      <c r="AG62" s="43">
        <f t="shared" si="10"/>
        <v>0</v>
      </c>
      <c r="AH62" s="43">
        <f t="shared" si="11"/>
        <v>0</v>
      </c>
      <c r="AI62" s="43">
        <f t="shared" si="11"/>
        <v>0</v>
      </c>
      <c r="AJ62" s="42">
        <f t="shared" si="9"/>
        <v>0</v>
      </c>
      <c r="AK62" s="42">
        <f t="shared" si="9"/>
        <v>0</v>
      </c>
      <c r="AL62" s="42">
        <f t="shared" si="9"/>
        <v>0</v>
      </c>
      <c r="AM62" s="42">
        <f t="shared" si="9"/>
        <v>0</v>
      </c>
      <c r="AN62">
        <v>0</v>
      </c>
      <c r="AO62">
        <v>0</v>
      </c>
      <c r="AP62">
        <v>0</v>
      </c>
      <c r="AQ62">
        <v>0</v>
      </c>
      <c r="AU62" s="12"/>
    </row>
    <row r="63" spans="1:47" x14ac:dyDescent="0.25">
      <c r="A63">
        <v>1850</v>
      </c>
      <c r="B63" s="15"/>
      <c r="C63">
        <f t="shared" si="6"/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 s="42">
        <f t="shared" si="7"/>
        <v>0</v>
      </c>
      <c r="K63" s="42">
        <f t="shared" si="7"/>
        <v>0</v>
      </c>
      <c r="L63" s="42">
        <f t="shared" si="7"/>
        <v>0</v>
      </c>
      <c r="M63" s="42">
        <f t="shared" si="7"/>
        <v>0</v>
      </c>
      <c r="N63" s="43">
        <f t="shared" si="8"/>
        <v>0</v>
      </c>
      <c r="O63" s="43">
        <f t="shared" si="8"/>
        <v>0</v>
      </c>
      <c r="P63" s="43">
        <f t="shared" si="8"/>
        <v>0</v>
      </c>
      <c r="Q63" s="43">
        <f t="shared" si="8"/>
        <v>0</v>
      </c>
      <c r="R63" s="43">
        <f t="shared" si="8"/>
        <v>0</v>
      </c>
      <c r="S63" s="43">
        <f t="shared" si="8"/>
        <v>0</v>
      </c>
      <c r="T63" s="43">
        <f t="shared" si="8"/>
        <v>0</v>
      </c>
      <c r="U63" s="43">
        <f t="shared" si="8"/>
        <v>0</v>
      </c>
      <c r="V63" s="43">
        <f t="shared" si="8"/>
        <v>0</v>
      </c>
      <c r="W63" s="43">
        <f t="shared" si="8"/>
        <v>0</v>
      </c>
      <c r="X63" s="43">
        <f t="shared" si="8"/>
        <v>0</v>
      </c>
      <c r="Y63" s="43">
        <f t="shared" si="8"/>
        <v>0</v>
      </c>
      <c r="Z63" s="43">
        <f t="shared" si="8"/>
        <v>0</v>
      </c>
      <c r="AA63" s="43">
        <f t="shared" si="8"/>
        <v>0</v>
      </c>
      <c r="AB63" s="43">
        <f t="shared" si="8"/>
        <v>0</v>
      </c>
      <c r="AC63" s="43">
        <f t="shared" si="8"/>
        <v>0</v>
      </c>
      <c r="AD63" s="43">
        <f t="shared" si="10"/>
        <v>0</v>
      </c>
      <c r="AE63" s="43">
        <f t="shared" si="10"/>
        <v>0</v>
      </c>
      <c r="AF63" s="43">
        <f t="shared" si="10"/>
        <v>0</v>
      </c>
      <c r="AG63" s="43">
        <f t="shared" si="10"/>
        <v>0</v>
      </c>
      <c r="AH63" s="43">
        <f t="shared" si="11"/>
        <v>0</v>
      </c>
      <c r="AI63" s="43">
        <f t="shared" si="11"/>
        <v>0</v>
      </c>
      <c r="AJ63" s="42">
        <f t="shared" si="9"/>
        <v>0</v>
      </c>
      <c r="AK63" s="42">
        <f t="shared" si="9"/>
        <v>0</v>
      </c>
      <c r="AL63" s="42">
        <f t="shared" si="9"/>
        <v>0</v>
      </c>
      <c r="AM63" s="42">
        <f t="shared" si="9"/>
        <v>0</v>
      </c>
      <c r="AN63">
        <v>0</v>
      </c>
      <c r="AO63">
        <v>0</v>
      </c>
      <c r="AP63">
        <v>0</v>
      </c>
      <c r="AQ63">
        <v>0</v>
      </c>
    </row>
    <row r="64" spans="1:47" x14ac:dyDescent="0.25">
      <c r="A64">
        <v>1950</v>
      </c>
      <c r="B64" s="15"/>
      <c r="C64">
        <f t="shared" si="6"/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 s="42">
        <f>$AU$46</f>
        <v>0</v>
      </c>
      <c r="K64" s="42">
        <f t="shared" ref="K64:M64" si="12">$AU$46</f>
        <v>0</v>
      </c>
      <c r="L64" s="42">
        <f t="shared" si="12"/>
        <v>0</v>
      </c>
      <c r="M64" s="42">
        <f t="shared" si="12"/>
        <v>0</v>
      </c>
      <c r="N64" s="43">
        <f t="shared" si="8"/>
        <v>0</v>
      </c>
      <c r="O64" s="43">
        <f t="shared" si="8"/>
        <v>0</v>
      </c>
      <c r="P64" s="43">
        <f t="shared" si="8"/>
        <v>0</v>
      </c>
      <c r="Q64" s="43">
        <f t="shared" si="8"/>
        <v>0</v>
      </c>
      <c r="R64" s="43">
        <f t="shared" si="8"/>
        <v>0</v>
      </c>
      <c r="S64" s="43">
        <f t="shared" si="8"/>
        <v>0</v>
      </c>
      <c r="T64" s="43">
        <f t="shared" si="8"/>
        <v>0</v>
      </c>
      <c r="U64" s="43">
        <f t="shared" si="8"/>
        <v>0</v>
      </c>
      <c r="V64" s="43">
        <f t="shared" si="8"/>
        <v>0</v>
      </c>
      <c r="W64" s="43">
        <f t="shared" si="8"/>
        <v>0</v>
      </c>
      <c r="X64" s="43">
        <f t="shared" si="8"/>
        <v>0</v>
      </c>
      <c r="Y64" s="43">
        <f t="shared" si="8"/>
        <v>0</v>
      </c>
      <c r="Z64" s="43">
        <f t="shared" si="8"/>
        <v>0</v>
      </c>
      <c r="AA64" s="43">
        <f t="shared" si="8"/>
        <v>0</v>
      </c>
      <c r="AB64" s="43">
        <f t="shared" si="8"/>
        <v>0</v>
      </c>
      <c r="AC64" s="43">
        <f t="shared" si="8"/>
        <v>0</v>
      </c>
      <c r="AD64" s="43">
        <f t="shared" si="10"/>
        <v>0</v>
      </c>
      <c r="AE64" s="43">
        <f t="shared" si="10"/>
        <v>0</v>
      </c>
      <c r="AF64" s="43">
        <f t="shared" si="10"/>
        <v>0</v>
      </c>
      <c r="AG64" s="43">
        <f t="shared" si="10"/>
        <v>0</v>
      </c>
      <c r="AH64" s="43">
        <f t="shared" si="11"/>
        <v>0</v>
      </c>
      <c r="AI64" s="43">
        <f t="shared" si="11"/>
        <v>0</v>
      </c>
      <c r="AJ64" s="42">
        <f>$AU$46</f>
        <v>0</v>
      </c>
      <c r="AK64" s="42">
        <f t="shared" ref="AK64:AM64" si="13">$AU$46</f>
        <v>0</v>
      </c>
      <c r="AL64" s="42">
        <f t="shared" si="13"/>
        <v>0</v>
      </c>
      <c r="AM64" s="42">
        <f t="shared" si="13"/>
        <v>0</v>
      </c>
      <c r="AN64">
        <v>0</v>
      </c>
      <c r="AO64">
        <v>0</v>
      </c>
      <c r="AP64">
        <v>0</v>
      </c>
      <c r="AQ64">
        <v>0</v>
      </c>
    </row>
    <row r="65" spans="1:50" x14ac:dyDescent="0.25">
      <c r="AU65" t="s">
        <v>19</v>
      </c>
      <c r="AW65" t="s">
        <v>100</v>
      </c>
    </row>
    <row r="66" spans="1:50" x14ac:dyDescent="0.25">
      <c r="A66" t="s">
        <v>75</v>
      </c>
      <c r="AT66" t="s">
        <v>56</v>
      </c>
      <c r="AU66" s="13">
        <f>AU47</f>
        <v>0</v>
      </c>
      <c r="AW66" s="13">
        <f>AU46</f>
        <v>0</v>
      </c>
      <c r="AX66" t="s">
        <v>10</v>
      </c>
    </row>
    <row r="67" spans="1:50" x14ac:dyDescent="0.25">
      <c r="B67">
        <v>0</v>
      </c>
      <c r="C67">
        <v>50</v>
      </c>
      <c r="D67">
        <v>150</v>
      </c>
      <c r="E67">
        <v>250</v>
      </c>
      <c r="F67">
        <v>350</v>
      </c>
      <c r="G67">
        <v>450</v>
      </c>
      <c r="H67">
        <v>550</v>
      </c>
      <c r="I67">
        <v>650</v>
      </c>
      <c r="J67">
        <v>750</v>
      </c>
      <c r="K67">
        <v>850</v>
      </c>
      <c r="L67">
        <v>950</v>
      </c>
      <c r="M67">
        <v>1050</v>
      </c>
      <c r="N67">
        <v>1150</v>
      </c>
      <c r="O67">
        <v>1250</v>
      </c>
      <c r="P67">
        <v>1350</v>
      </c>
      <c r="Q67">
        <v>1450</v>
      </c>
      <c r="R67">
        <v>1550</v>
      </c>
      <c r="S67">
        <v>1650</v>
      </c>
      <c r="T67">
        <v>1750</v>
      </c>
      <c r="U67">
        <v>1850</v>
      </c>
      <c r="V67">
        <v>1950</v>
      </c>
      <c r="W67">
        <v>2050</v>
      </c>
      <c r="X67">
        <v>2150</v>
      </c>
      <c r="Y67">
        <v>2250</v>
      </c>
      <c r="Z67">
        <v>2350</v>
      </c>
      <c r="AA67">
        <v>2450</v>
      </c>
      <c r="AB67">
        <v>2550</v>
      </c>
      <c r="AC67">
        <v>2650</v>
      </c>
      <c r="AD67">
        <v>2750</v>
      </c>
      <c r="AE67">
        <v>2850</v>
      </c>
      <c r="AF67">
        <v>2950</v>
      </c>
      <c r="AG67">
        <v>3050</v>
      </c>
      <c r="AH67">
        <v>3150</v>
      </c>
      <c r="AI67">
        <v>3250</v>
      </c>
      <c r="AJ67">
        <v>3350</v>
      </c>
      <c r="AK67">
        <v>3450</v>
      </c>
      <c r="AL67">
        <v>3550</v>
      </c>
      <c r="AM67">
        <v>3650</v>
      </c>
      <c r="AN67">
        <v>3750</v>
      </c>
      <c r="AO67">
        <v>3850</v>
      </c>
      <c r="AP67">
        <v>3950</v>
      </c>
      <c r="AQ67">
        <v>4050</v>
      </c>
    </row>
    <row r="68" spans="1:50" x14ac:dyDescent="0.25">
      <c r="A68">
        <v>50</v>
      </c>
      <c r="B68" s="15"/>
      <c r="C68">
        <f>$R$16</f>
        <v>0</v>
      </c>
      <c r="D68">
        <f t="shared" ref="D68:I68" si="14">$R$16</f>
        <v>0</v>
      </c>
      <c r="E68">
        <f t="shared" si="14"/>
        <v>0</v>
      </c>
      <c r="F68">
        <f t="shared" si="14"/>
        <v>0</v>
      </c>
      <c r="G68">
        <f t="shared" si="14"/>
        <v>0</v>
      </c>
      <c r="H68">
        <f t="shared" si="14"/>
        <v>0</v>
      </c>
      <c r="I68">
        <f t="shared" si="14"/>
        <v>0</v>
      </c>
      <c r="J68" s="42">
        <f>$K$16</f>
        <v>0</v>
      </c>
      <c r="K68" s="42">
        <f t="shared" ref="K68:M83" si="15">$K$16</f>
        <v>0</v>
      </c>
      <c r="L68" s="42">
        <f t="shared" si="15"/>
        <v>0</v>
      </c>
      <c r="M68" s="42">
        <f t="shared" si="15"/>
        <v>0</v>
      </c>
      <c r="N68" s="43">
        <f>$E$16</f>
        <v>0</v>
      </c>
      <c r="O68" s="43">
        <f t="shared" ref="O68:AI80" si="16">$E$16</f>
        <v>0</v>
      </c>
      <c r="P68" s="43">
        <f t="shared" si="16"/>
        <v>0</v>
      </c>
      <c r="Q68" s="43">
        <f t="shared" si="16"/>
        <v>0</v>
      </c>
      <c r="R68" s="43">
        <f t="shared" si="16"/>
        <v>0</v>
      </c>
      <c r="S68" s="43">
        <f t="shared" si="16"/>
        <v>0</v>
      </c>
      <c r="T68" s="43">
        <f t="shared" si="16"/>
        <v>0</v>
      </c>
      <c r="U68" s="43">
        <f t="shared" si="16"/>
        <v>0</v>
      </c>
      <c r="V68" s="43">
        <f t="shared" si="16"/>
        <v>0</v>
      </c>
      <c r="W68" s="43">
        <f t="shared" si="16"/>
        <v>0</v>
      </c>
      <c r="X68" s="43">
        <f t="shared" si="16"/>
        <v>0</v>
      </c>
      <c r="Y68" s="43">
        <f t="shared" si="16"/>
        <v>0</v>
      </c>
      <c r="Z68" s="43">
        <f t="shared" si="16"/>
        <v>0</v>
      </c>
      <c r="AA68" s="43">
        <f t="shared" si="16"/>
        <v>0</v>
      </c>
      <c r="AB68" s="43">
        <f t="shared" si="16"/>
        <v>0</v>
      </c>
      <c r="AC68" s="43">
        <f t="shared" si="16"/>
        <v>0</v>
      </c>
      <c r="AD68" s="43">
        <f t="shared" si="16"/>
        <v>0</v>
      </c>
      <c r="AE68" s="43">
        <f t="shared" si="16"/>
        <v>0</v>
      </c>
      <c r="AF68" s="43">
        <f t="shared" si="16"/>
        <v>0</v>
      </c>
      <c r="AG68" s="43">
        <f t="shared" si="16"/>
        <v>0</v>
      </c>
      <c r="AH68" s="43">
        <f t="shared" si="16"/>
        <v>0</v>
      </c>
      <c r="AI68" s="43">
        <f t="shared" si="16"/>
        <v>0</v>
      </c>
      <c r="AJ68" s="42">
        <f>$K$16</f>
        <v>0</v>
      </c>
      <c r="AK68" s="42">
        <f t="shared" ref="AK68:AM83" si="17">$K$16</f>
        <v>0</v>
      </c>
      <c r="AL68" s="42">
        <f t="shared" si="17"/>
        <v>0</v>
      </c>
      <c r="AM68" s="42">
        <f t="shared" si="17"/>
        <v>0</v>
      </c>
      <c r="AN68">
        <f>$R$16</f>
        <v>0</v>
      </c>
      <c r="AO68">
        <f t="shared" ref="AO68:AQ68" si="18">$R$16</f>
        <v>0</v>
      </c>
      <c r="AP68">
        <f t="shared" si="18"/>
        <v>0</v>
      </c>
      <c r="AQ68">
        <f t="shared" si="18"/>
        <v>0</v>
      </c>
      <c r="AT68" s="12" t="s">
        <v>16</v>
      </c>
      <c r="AU68">
        <v>0</v>
      </c>
    </row>
    <row r="69" spans="1:50" x14ac:dyDescent="0.25">
      <c r="A69">
        <v>150</v>
      </c>
      <c r="B69" s="15"/>
      <c r="C69">
        <f t="shared" ref="C69:I87" si="19">$R$16</f>
        <v>0</v>
      </c>
      <c r="D69">
        <f t="shared" si="19"/>
        <v>0</v>
      </c>
      <c r="E69">
        <f t="shared" si="19"/>
        <v>0</v>
      </c>
      <c r="F69">
        <f t="shared" si="19"/>
        <v>0</v>
      </c>
      <c r="G69">
        <f t="shared" si="19"/>
        <v>0</v>
      </c>
      <c r="H69">
        <f t="shared" si="19"/>
        <v>0</v>
      </c>
      <c r="I69">
        <f t="shared" si="19"/>
        <v>0</v>
      </c>
      <c r="J69" s="42">
        <f t="shared" ref="J69:M86" si="20">$K$16</f>
        <v>0</v>
      </c>
      <c r="K69" s="42">
        <f t="shared" si="15"/>
        <v>0</v>
      </c>
      <c r="L69" s="42">
        <f t="shared" si="15"/>
        <v>0</v>
      </c>
      <c r="M69" s="42">
        <f t="shared" si="15"/>
        <v>0</v>
      </c>
      <c r="N69" s="43">
        <f t="shared" ref="N69:AC87" si="21">$E$16</f>
        <v>0</v>
      </c>
      <c r="O69" s="43">
        <f t="shared" si="21"/>
        <v>0</v>
      </c>
      <c r="P69" s="43">
        <f t="shared" si="21"/>
        <v>0</v>
      </c>
      <c r="Q69" s="43">
        <f t="shared" si="21"/>
        <v>0</v>
      </c>
      <c r="R69" s="43">
        <f t="shared" si="21"/>
        <v>0</v>
      </c>
      <c r="S69" s="43">
        <f t="shared" si="21"/>
        <v>0</v>
      </c>
      <c r="T69" s="43">
        <f t="shared" si="21"/>
        <v>0</v>
      </c>
      <c r="U69" s="43">
        <f t="shared" si="21"/>
        <v>0</v>
      </c>
      <c r="V69" s="43">
        <f t="shared" si="21"/>
        <v>0</v>
      </c>
      <c r="W69" s="43">
        <f t="shared" si="21"/>
        <v>0</v>
      </c>
      <c r="X69" s="43">
        <f t="shared" si="21"/>
        <v>0</v>
      </c>
      <c r="Y69" s="43">
        <f t="shared" si="21"/>
        <v>0</v>
      </c>
      <c r="Z69" s="43">
        <f t="shared" si="21"/>
        <v>0</v>
      </c>
      <c r="AA69" s="43">
        <f t="shared" si="21"/>
        <v>0</v>
      </c>
      <c r="AB69" s="43">
        <f t="shared" si="21"/>
        <v>0</v>
      </c>
      <c r="AC69" s="43">
        <f t="shared" si="21"/>
        <v>0</v>
      </c>
      <c r="AD69" s="43">
        <f t="shared" si="16"/>
        <v>0</v>
      </c>
      <c r="AE69" s="43">
        <f t="shared" si="16"/>
        <v>0</v>
      </c>
      <c r="AF69" s="43">
        <f t="shared" si="16"/>
        <v>0</v>
      </c>
      <c r="AG69" s="43">
        <f t="shared" si="16"/>
        <v>0</v>
      </c>
      <c r="AH69" s="43">
        <f t="shared" si="16"/>
        <v>0</v>
      </c>
      <c r="AI69" s="43">
        <f t="shared" si="16"/>
        <v>0</v>
      </c>
      <c r="AJ69" s="42">
        <f t="shared" ref="AJ69:AM86" si="22">$K$16</f>
        <v>0</v>
      </c>
      <c r="AK69" s="42">
        <f t="shared" si="17"/>
        <v>0</v>
      </c>
      <c r="AL69" s="42">
        <f t="shared" si="17"/>
        <v>0</v>
      </c>
      <c r="AM69" s="42">
        <f t="shared" si="17"/>
        <v>0</v>
      </c>
      <c r="AN69">
        <f t="shared" ref="AN69:AQ87" si="23">$R$16</f>
        <v>0</v>
      </c>
      <c r="AO69">
        <f t="shared" si="23"/>
        <v>0</v>
      </c>
      <c r="AP69">
        <f t="shared" si="23"/>
        <v>0</v>
      </c>
      <c r="AQ69">
        <f t="shared" si="23"/>
        <v>0</v>
      </c>
      <c r="AT69" s="12" t="s">
        <v>17</v>
      </c>
      <c r="AU69" s="13">
        <f>AW66</f>
        <v>0</v>
      </c>
      <c r="AV69" t="s">
        <v>10</v>
      </c>
      <c r="AW69" s="14" t="e">
        <f>AU69/AV65</f>
        <v>#DIV/0!</v>
      </c>
      <c r="AX69" t="s">
        <v>6</v>
      </c>
    </row>
    <row r="70" spans="1:50" x14ac:dyDescent="0.25">
      <c r="A70">
        <v>250</v>
      </c>
      <c r="B70" s="15"/>
      <c r="C70">
        <f t="shared" si="19"/>
        <v>0</v>
      </c>
      <c r="D70">
        <f t="shared" si="19"/>
        <v>0</v>
      </c>
      <c r="E70">
        <f t="shared" si="19"/>
        <v>0</v>
      </c>
      <c r="F70">
        <f t="shared" si="19"/>
        <v>0</v>
      </c>
      <c r="G70">
        <f t="shared" si="19"/>
        <v>0</v>
      </c>
      <c r="H70">
        <f t="shared" si="19"/>
        <v>0</v>
      </c>
      <c r="I70">
        <f t="shared" si="19"/>
        <v>0</v>
      </c>
      <c r="J70" s="42">
        <f t="shared" si="20"/>
        <v>0</v>
      </c>
      <c r="K70" s="42">
        <f t="shared" si="15"/>
        <v>0</v>
      </c>
      <c r="L70" s="42">
        <f t="shared" si="15"/>
        <v>0</v>
      </c>
      <c r="M70" s="42">
        <f t="shared" si="15"/>
        <v>0</v>
      </c>
      <c r="N70" s="43">
        <f t="shared" si="21"/>
        <v>0</v>
      </c>
      <c r="O70" s="43">
        <f t="shared" si="16"/>
        <v>0</v>
      </c>
      <c r="P70" s="43">
        <f t="shared" si="16"/>
        <v>0</v>
      </c>
      <c r="Q70" s="43">
        <f t="shared" si="16"/>
        <v>0</v>
      </c>
      <c r="R70" s="43">
        <f t="shared" si="16"/>
        <v>0</v>
      </c>
      <c r="S70" s="43">
        <f t="shared" si="16"/>
        <v>0</v>
      </c>
      <c r="T70" s="43">
        <f t="shared" si="16"/>
        <v>0</v>
      </c>
      <c r="U70" s="43">
        <f t="shared" si="16"/>
        <v>0</v>
      </c>
      <c r="V70" s="43">
        <f t="shared" si="16"/>
        <v>0</v>
      </c>
      <c r="W70" s="43">
        <f t="shared" si="16"/>
        <v>0</v>
      </c>
      <c r="X70" s="43">
        <f t="shared" si="16"/>
        <v>0</v>
      </c>
      <c r="Y70" s="43">
        <f t="shared" si="16"/>
        <v>0</v>
      </c>
      <c r="Z70" s="43">
        <f t="shared" si="16"/>
        <v>0</v>
      </c>
      <c r="AA70" s="43">
        <f t="shared" si="16"/>
        <v>0</v>
      </c>
      <c r="AB70" s="43">
        <f t="shared" si="16"/>
        <v>0</v>
      </c>
      <c r="AC70" s="43">
        <f t="shared" si="16"/>
        <v>0</v>
      </c>
      <c r="AD70" s="43">
        <f t="shared" si="16"/>
        <v>0</v>
      </c>
      <c r="AE70" s="43">
        <f t="shared" si="16"/>
        <v>0</v>
      </c>
      <c r="AF70" s="43">
        <f t="shared" si="16"/>
        <v>0</v>
      </c>
      <c r="AG70" s="43">
        <f t="shared" si="16"/>
        <v>0</v>
      </c>
      <c r="AH70" s="43">
        <f t="shared" si="16"/>
        <v>0</v>
      </c>
      <c r="AI70" s="43">
        <f t="shared" si="16"/>
        <v>0</v>
      </c>
      <c r="AJ70" s="42">
        <f t="shared" si="22"/>
        <v>0</v>
      </c>
      <c r="AK70" s="42">
        <f t="shared" si="17"/>
        <v>0</v>
      </c>
      <c r="AL70" s="42">
        <f t="shared" si="17"/>
        <v>0</v>
      </c>
      <c r="AM70" s="42">
        <f t="shared" si="17"/>
        <v>0</v>
      </c>
      <c r="AN70">
        <f t="shared" si="23"/>
        <v>0</v>
      </c>
      <c r="AO70">
        <f t="shared" si="23"/>
        <v>0</v>
      </c>
      <c r="AP70">
        <f t="shared" si="23"/>
        <v>0</v>
      </c>
      <c r="AQ70">
        <f t="shared" si="23"/>
        <v>0</v>
      </c>
      <c r="AT70" s="12" t="s">
        <v>18</v>
      </c>
      <c r="AU70" s="13">
        <f>AU66</f>
        <v>0</v>
      </c>
      <c r="AV70" t="s">
        <v>10</v>
      </c>
      <c r="AW70" s="13"/>
      <c r="AX70" t="s">
        <v>6</v>
      </c>
    </row>
    <row r="71" spans="1:50" x14ac:dyDescent="0.25">
      <c r="A71">
        <v>350</v>
      </c>
      <c r="B71" s="15"/>
      <c r="C71">
        <f t="shared" si="19"/>
        <v>0</v>
      </c>
      <c r="D71">
        <f t="shared" si="19"/>
        <v>0</v>
      </c>
      <c r="E71">
        <f t="shared" si="19"/>
        <v>0</v>
      </c>
      <c r="F71">
        <f t="shared" si="19"/>
        <v>0</v>
      </c>
      <c r="G71">
        <f t="shared" si="19"/>
        <v>0</v>
      </c>
      <c r="H71">
        <f t="shared" si="19"/>
        <v>0</v>
      </c>
      <c r="I71">
        <f t="shared" si="19"/>
        <v>0</v>
      </c>
      <c r="J71" s="42">
        <f t="shared" si="20"/>
        <v>0</v>
      </c>
      <c r="K71" s="42">
        <f t="shared" si="15"/>
        <v>0</v>
      </c>
      <c r="L71" s="42">
        <f t="shared" si="15"/>
        <v>0</v>
      </c>
      <c r="M71" s="42">
        <f t="shared" si="15"/>
        <v>0</v>
      </c>
      <c r="N71" s="43">
        <f t="shared" si="21"/>
        <v>0</v>
      </c>
      <c r="O71" s="43">
        <f t="shared" si="16"/>
        <v>0</v>
      </c>
      <c r="P71" s="43">
        <f t="shared" si="16"/>
        <v>0</v>
      </c>
      <c r="Q71" s="43">
        <f t="shared" si="16"/>
        <v>0</v>
      </c>
      <c r="R71" s="43">
        <f t="shared" si="16"/>
        <v>0</v>
      </c>
      <c r="S71" s="43">
        <f t="shared" si="16"/>
        <v>0</v>
      </c>
      <c r="T71" s="43">
        <f t="shared" si="16"/>
        <v>0</v>
      </c>
      <c r="U71" s="43">
        <f t="shared" si="16"/>
        <v>0</v>
      </c>
      <c r="V71" s="43">
        <f t="shared" si="16"/>
        <v>0</v>
      </c>
      <c r="W71" s="43">
        <f t="shared" si="16"/>
        <v>0</v>
      </c>
      <c r="X71" s="43">
        <f t="shared" si="16"/>
        <v>0</v>
      </c>
      <c r="Y71" s="43">
        <f t="shared" si="16"/>
        <v>0</v>
      </c>
      <c r="Z71" s="43">
        <f t="shared" si="16"/>
        <v>0</v>
      </c>
      <c r="AA71" s="43">
        <f t="shared" si="16"/>
        <v>0</v>
      </c>
      <c r="AB71" s="43">
        <f t="shared" si="16"/>
        <v>0</v>
      </c>
      <c r="AC71" s="43">
        <f t="shared" si="16"/>
        <v>0</v>
      </c>
      <c r="AD71" s="43">
        <f t="shared" si="16"/>
        <v>0</v>
      </c>
      <c r="AE71" s="43">
        <f t="shared" si="16"/>
        <v>0</v>
      </c>
      <c r="AF71" s="43">
        <f t="shared" si="16"/>
        <v>0</v>
      </c>
      <c r="AG71" s="43">
        <f t="shared" si="16"/>
        <v>0</v>
      </c>
      <c r="AH71" s="43">
        <f t="shared" si="16"/>
        <v>0</v>
      </c>
      <c r="AI71" s="43">
        <f t="shared" si="16"/>
        <v>0</v>
      </c>
      <c r="AJ71" s="42">
        <f t="shared" si="22"/>
        <v>0</v>
      </c>
      <c r="AK71" s="42">
        <f t="shared" si="17"/>
        <v>0</v>
      </c>
      <c r="AL71" s="42">
        <f t="shared" si="17"/>
        <v>0</v>
      </c>
      <c r="AM71" s="42">
        <f t="shared" si="17"/>
        <v>0</v>
      </c>
      <c r="AN71">
        <f t="shared" si="23"/>
        <v>0</v>
      </c>
      <c r="AO71">
        <f t="shared" si="23"/>
        <v>0</v>
      </c>
      <c r="AP71">
        <f t="shared" si="23"/>
        <v>0</v>
      </c>
      <c r="AQ71">
        <f t="shared" si="23"/>
        <v>0</v>
      </c>
    </row>
    <row r="72" spans="1:50" x14ac:dyDescent="0.25">
      <c r="A72">
        <v>450</v>
      </c>
      <c r="B72" s="15"/>
      <c r="C72">
        <f t="shared" si="19"/>
        <v>0</v>
      </c>
      <c r="D72">
        <f t="shared" si="19"/>
        <v>0</v>
      </c>
      <c r="E72">
        <f t="shared" si="19"/>
        <v>0</v>
      </c>
      <c r="F72">
        <f t="shared" si="19"/>
        <v>0</v>
      </c>
      <c r="G72">
        <f t="shared" si="19"/>
        <v>0</v>
      </c>
      <c r="H72">
        <f t="shared" si="19"/>
        <v>0</v>
      </c>
      <c r="I72">
        <f t="shared" si="19"/>
        <v>0</v>
      </c>
      <c r="J72" s="42">
        <f t="shared" si="20"/>
        <v>0</v>
      </c>
      <c r="K72" s="42">
        <f t="shared" si="15"/>
        <v>0</v>
      </c>
      <c r="L72" s="42">
        <f t="shared" si="15"/>
        <v>0</v>
      </c>
      <c r="M72" s="42">
        <f t="shared" si="15"/>
        <v>0</v>
      </c>
      <c r="N72" s="43">
        <f t="shared" si="21"/>
        <v>0</v>
      </c>
      <c r="O72" s="43">
        <f t="shared" si="16"/>
        <v>0</v>
      </c>
      <c r="P72" s="43">
        <f t="shared" si="16"/>
        <v>0</v>
      </c>
      <c r="Q72" s="43">
        <f t="shared" si="16"/>
        <v>0</v>
      </c>
      <c r="R72" s="43">
        <f t="shared" si="16"/>
        <v>0</v>
      </c>
      <c r="S72" s="43">
        <f t="shared" si="16"/>
        <v>0</v>
      </c>
      <c r="T72" s="43">
        <f t="shared" si="16"/>
        <v>0</v>
      </c>
      <c r="U72" s="43">
        <f t="shared" si="16"/>
        <v>0</v>
      </c>
      <c r="V72" s="43">
        <f t="shared" si="16"/>
        <v>0</v>
      </c>
      <c r="W72" s="43">
        <f t="shared" si="16"/>
        <v>0</v>
      </c>
      <c r="X72" s="43">
        <f t="shared" si="16"/>
        <v>0</v>
      </c>
      <c r="Y72" s="43">
        <f t="shared" si="16"/>
        <v>0</v>
      </c>
      <c r="Z72" s="43">
        <f t="shared" si="16"/>
        <v>0</v>
      </c>
      <c r="AA72" s="43">
        <f t="shared" si="16"/>
        <v>0</v>
      </c>
      <c r="AB72" s="43">
        <f t="shared" si="16"/>
        <v>0</v>
      </c>
      <c r="AC72" s="43">
        <f t="shared" si="16"/>
        <v>0</v>
      </c>
      <c r="AD72" s="43">
        <f t="shared" si="16"/>
        <v>0</v>
      </c>
      <c r="AE72" s="43">
        <f t="shared" si="16"/>
        <v>0</v>
      </c>
      <c r="AF72" s="43">
        <f t="shared" si="16"/>
        <v>0</v>
      </c>
      <c r="AG72" s="43">
        <f t="shared" si="16"/>
        <v>0</v>
      </c>
      <c r="AH72" s="43">
        <f t="shared" si="16"/>
        <v>0</v>
      </c>
      <c r="AI72" s="43">
        <f t="shared" si="16"/>
        <v>0</v>
      </c>
      <c r="AJ72" s="42">
        <f t="shared" si="22"/>
        <v>0</v>
      </c>
      <c r="AK72" s="42">
        <f t="shared" si="17"/>
        <v>0</v>
      </c>
      <c r="AL72" s="42">
        <f t="shared" si="17"/>
        <v>0</v>
      </c>
      <c r="AM72" s="42">
        <f t="shared" si="17"/>
        <v>0</v>
      </c>
      <c r="AN72">
        <f t="shared" si="23"/>
        <v>0</v>
      </c>
      <c r="AO72">
        <f t="shared" si="23"/>
        <v>0</v>
      </c>
      <c r="AP72">
        <f t="shared" si="23"/>
        <v>0</v>
      </c>
      <c r="AQ72">
        <f t="shared" si="23"/>
        <v>0</v>
      </c>
      <c r="AU72" s="12"/>
    </row>
    <row r="73" spans="1:50" x14ac:dyDescent="0.25">
      <c r="A73">
        <v>550</v>
      </c>
      <c r="B73" s="15"/>
      <c r="C73">
        <f t="shared" si="19"/>
        <v>0</v>
      </c>
      <c r="D73">
        <f t="shared" si="19"/>
        <v>0</v>
      </c>
      <c r="E73">
        <f t="shared" si="19"/>
        <v>0</v>
      </c>
      <c r="F73">
        <f t="shared" si="19"/>
        <v>0</v>
      </c>
      <c r="G73">
        <f t="shared" si="19"/>
        <v>0</v>
      </c>
      <c r="H73">
        <f t="shared" si="19"/>
        <v>0</v>
      </c>
      <c r="I73">
        <f t="shared" si="19"/>
        <v>0</v>
      </c>
      <c r="J73" s="42">
        <f t="shared" si="20"/>
        <v>0</v>
      </c>
      <c r="K73" s="42">
        <f t="shared" si="15"/>
        <v>0</v>
      </c>
      <c r="L73" s="42">
        <f t="shared" si="15"/>
        <v>0</v>
      </c>
      <c r="M73" s="42">
        <f t="shared" si="15"/>
        <v>0</v>
      </c>
      <c r="N73" s="43">
        <f t="shared" si="21"/>
        <v>0</v>
      </c>
      <c r="O73" s="43">
        <f t="shared" si="16"/>
        <v>0</v>
      </c>
      <c r="P73" s="43">
        <f t="shared" si="16"/>
        <v>0</v>
      </c>
      <c r="Q73" s="43">
        <f t="shared" si="16"/>
        <v>0</v>
      </c>
      <c r="R73" s="43">
        <f t="shared" si="16"/>
        <v>0</v>
      </c>
      <c r="S73" s="43">
        <f t="shared" si="16"/>
        <v>0</v>
      </c>
      <c r="T73" s="43">
        <f t="shared" si="16"/>
        <v>0</v>
      </c>
      <c r="U73" s="43">
        <f t="shared" si="16"/>
        <v>0</v>
      </c>
      <c r="V73" s="43">
        <f t="shared" si="16"/>
        <v>0</v>
      </c>
      <c r="W73" s="43">
        <f t="shared" si="16"/>
        <v>0</v>
      </c>
      <c r="X73" s="43">
        <f t="shared" si="16"/>
        <v>0</v>
      </c>
      <c r="Y73" s="43">
        <f t="shared" si="16"/>
        <v>0</v>
      </c>
      <c r="Z73" s="43">
        <f t="shared" si="16"/>
        <v>0</v>
      </c>
      <c r="AA73" s="43">
        <f t="shared" si="16"/>
        <v>0</v>
      </c>
      <c r="AB73" s="43">
        <f t="shared" si="16"/>
        <v>0</v>
      </c>
      <c r="AC73" s="43">
        <f t="shared" si="16"/>
        <v>0</v>
      </c>
      <c r="AD73" s="43">
        <f t="shared" si="16"/>
        <v>0</v>
      </c>
      <c r="AE73" s="43">
        <f t="shared" si="16"/>
        <v>0</v>
      </c>
      <c r="AF73" s="43">
        <f t="shared" si="16"/>
        <v>0</v>
      </c>
      <c r="AG73" s="43">
        <f t="shared" si="16"/>
        <v>0</v>
      </c>
      <c r="AH73" s="43">
        <f t="shared" si="16"/>
        <v>0</v>
      </c>
      <c r="AI73" s="43">
        <f t="shared" si="16"/>
        <v>0</v>
      </c>
      <c r="AJ73" s="42">
        <f t="shared" si="22"/>
        <v>0</v>
      </c>
      <c r="AK73" s="42">
        <f t="shared" si="17"/>
        <v>0</v>
      </c>
      <c r="AL73" s="42">
        <f t="shared" si="17"/>
        <v>0</v>
      </c>
      <c r="AM73" s="42">
        <f t="shared" si="17"/>
        <v>0</v>
      </c>
      <c r="AN73">
        <f t="shared" si="23"/>
        <v>0</v>
      </c>
      <c r="AO73">
        <f t="shared" si="23"/>
        <v>0</v>
      </c>
      <c r="AP73">
        <f t="shared" si="23"/>
        <v>0</v>
      </c>
      <c r="AQ73">
        <f t="shared" si="23"/>
        <v>0</v>
      </c>
    </row>
    <row r="74" spans="1:50" x14ac:dyDescent="0.25">
      <c r="A74">
        <v>650</v>
      </c>
      <c r="B74" s="15"/>
      <c r="C74">
        <f t="shared" si="19"/>
        <v>0</v>
      </c>
      <c r="D74">
        <f t="shared" si="19"/>
        <v>0</v>
      </c>
      <c r="E74">
        <f t="shared" si="19"/>
        <v>0</v>
      </c>
      <c r="F74">
        <f t="shared" si="19"/>
        <v>0</v>
      </c>
      <c r="G74">
        <f t="shared" si="19"/>
        <v>0</v>
      </c>
      <c r="H74">
        <f t="shared" si="19"/>
        <v>0</v>
      </c>
      <c r="I74">
        <f t="shared" si="19"/>
        <v>0</v>
      </c>
      <c r="J74" s="42">
        <f t="shared" si="20"/>
        <v>0</v>
      </c>
      <c r="K74" s="42">
        <f t="shared" si="15"/>
        <v>0</v>
      </c>
      <c r="L74" s="42">
        <f t="shared" si="15"/>
        <v>0</v>
      </c>
      <c r="M74" s="42">
        <f t="shared" si="15"/>
        <v>0</v>
      </c>
      <c r="N74" s="43">
        <f t="shared" si="21"/>
        <v>0</v>
      </c>
      <c r="O74" s="43">
        <f t="shared" si="16"/>
        <v>0</v>
      </c>
      <c r="P74" s="43">
        <f t="shared" si="16"/>
        <v>0</v>
      </c>
      <c r="Q74" s="43">
        <f t="shared" si="16"/>
        <v>0</v>
      </c>
      <c r="R74" s="43">
        <f t="shared" si="16"/>
        <v>0</v>
      </c>
      <c r="S74" s="43">
        <f t="shared" si="16"/>
        <v>0</v>
      </c>
      <c r="T74" s="43">
        <f t="shared" si="16"/>
        <v>0</v>
      </c>
      <c r="U74" s="43">
        <f t="shared" si="16"/>
        <v>0</v>
      </c>
      <c r="V74" s="43">
        <f t="shared" si="16"/>
        <v>0</v>
      </c>
      <c r="W74" s="43">
        <f t="shared" si="16"/>
        <v>0</v>
      </c>
      <c r="X74" s="43">
        <f t="shared" si="16"/>
        <v>0</v>
      </c>
      <c r="Y74" s="43">
        <f t="shared" si="16"/>
        <v>0</v>
      </c>
      <c r="Z74" s="43">
        <f t="shared" si="16"/>
        <v>0</v>
      </c>
      <c r="AA74" s="43">
        <f t="shared" si="16"/>
        <v>0</v>
      </c>
      <c r="AB74" s="43">
        <f t="shared" si="16"/>
        <v>0</v>
      </c>
      <c r="AC74" s="43">
        <f t="shared" si="16"/>
        <v>0</v>
      </c>
      <c r="AD74" s="43">
        <f t="shared" si="16"/>
        <v>0</v>
      </c>
      <c r="AE74" s="43">
        <f t="shared" si="16"/>
        <v>0</v>
      </c>
      <c r="AF74" s="43">
        <f t="shared" si="16"/>
        <v>0</v>
      </c>
      <c r="AG74" s="43">
        <f t="shared" si="16"/>
        <v>0</v>
      </c>
      <c r="AH74" s="43">
        <f t="shared" si="16"/>
        <v>0</v>
      </c>
      <c r="AI74" s="43">
        <f t="shared" si="16"/>
        <v>0</v>
      </c>
      <c r="AJ74" s="42">
        <f t="shared" si="22"/>
        <v>0</v>
      </c>
      <c r="AK74" s="42">
        <f t="shared" si="17"/>
        <v>0</v>
      </c>
      <c r="AL74" s="42">
        <f t="shared" si="17"/>
        <v>0</v>
      </c>
      <c r="AM74" s="42">
        <f t="shared" si="17"/>
        <v>0</v>
      </c>
      <c r="AN74">
        <f t="shared" si="23"/>
        <v>0</v>
      </c>
      <c r="AO74">
        <f t="shared" si="23"/>
        <v>0</v>
      </c>
      <c r="AP74">
        <f t="shared" si="23"/>
        <v>0</v>
      </c>
      <c r="AQ74">
        <f t="shared" si="23"/>
        <v>0</v>
      </c>
    </row>
    <row r="75" spans="1:50" x14ac:dyDescent="0.25">
      <c r="A75">
        <v>750</v>
      </c>
      <c r="B75" s="15"/>
      <c r="C75">
        <f t="shared" si="19"/>
        <v>0</v>
      </c>
      <c r="D75">
        <f t="shared" si="19"/>
        <v>0</v>
      </c>
      <c r="E75">
        <f t="shared" si="19"/>
        <v>0</v>
      </c>
      <c r="F75">
        <f t="shared" si="19"/>
        <v>0</v>
      </c>
      <c r="G75">
        <f t="shared" si="19"/>
        <v>0</v>
      </c>
      <c r="H75">
        <f t="shared" si="19"/>
        <v>0</v>
      </c>
      <c r="I75">
        <f t="shared" si="19"/>
        <v>0</v>
      </c>
      <c r="J75" s="42">
        <f t="shared" si="20"/>
        <v>0</v>
      </c>
      <c r="K75" s="42">
        <f t="shared" si="15"/>
        <v>0</v>
      </c>
      <c r="L75" s="42">
        <f t="shared" si="15"/>
        <v>0</v>
      </c>
      <c r="M75" s="42">
        <f t="shared" si="15"/>
        <v>0</v>
      </c>
      <c r="N75" s="43">
        <f t="shared" si="21"/>
        <v>0</v>
      </c>
      <c r="O75" s="43">
        <f t="shared" si="16"/>
        <v>0</v>
      </c>
      <c r="P75" s="43">
        <f t="shared" si="16"/>
        <v>0</v>
      </c>
      <c r="Q75" s="43">
        <f t="shared" si="16"/>
        <v>0</v>
      </c>
      <c r="R75" s="43">
        <f t="shared" si="16"/>
        <v>0</v>
      </c>
      <c r="S75" s="43">
        <f t="shared" si="16"/>
        <v>0</v>
      </c>
      <c r="T75" s="43">
        <f t="shared" si="16"/>
        <v>0</v>
      </c>
      <c r="U75" s="43">
        <f t="shared" si="16"/>
        <v>0</v>
      </c>
      <c r="V75" s="43">
        <f t="shared" si="16"/>
        <v>0</v>
      </c>
      <c r="W75" s="43">
        <f t="shared" si="16"/>
        <v>0</v>
      </c>
      <c r="X75" s="43">
        <f t="shared" si="16"/>
        <v>0</v>
      </c>
      <c r="Y75" s="43">
        <f t="shared" si="16"/>
        <v>0</v>
      </c>
      <c r="Z75" s="43">
        <f t="shared" si="16"/>
        <v>0</v>
      </c>
      <c r="AA75" s="43">
        <f t="shared" si="16"/>
        <v>0</v>
      </c>
      <c r="AB75" s="43">
        <f t="shared" si="16"/>
        <v>0</v>
      </c>
      <c r="AC75" s="43">
        <f t="shared" si="16"/>
        <v>0</v>
      </c>
      <c r="AD75" s="43">
        <f t="shared" si="16"/>
        <v>0</v>
      </c>
      <c r="AE75" s="43">
        <f t="shared" si="16"/>
        <v>0</v>
      </c>
      <c r="AF75" s="43">
        <f t="shared" si="16"/>
        <v>0</v>
      </c>
      <c r="AG75" s="43">
        <f t="shared" si="16"/>
        <v>0</v>
      </c>
      <c r="AH75" s="43">
        <f t="shared" si="16"/>
        <v>0</v>
      </c>
      <c r="AI75" s="43">
        <f t="shared" si="16"/>
        <v>0</v>
      </c>
      <c r="AJ75" s="42">
        <f t="shared" si="22"/>
        <v>0</v>
      </c>
      <c r="AK75" s="42">
        <f t="shared" si="17"/>
        <v>0</v>
      </c>
      <c r="AL75" s="42">
        <f t="shared" si="17"/>
        <v>0</v>
      </c>
      <c r="AM75" s="42">
        <f t="shared" si="17"/>
        <v>0</v>
      </c>
      <c r="AN75">
        <f t="shared" si="23"/>
        <v>0</v>
      </c>
      <c r="AO75">
        <f t="shared" si="23"/>
        <v>0</v>
      </c>
      <c r="AP75">
        <f t="shared" si="23"/>
        <v>0</v>
      </c>
      <c r="AQ75">
        <f t="shared" si="23"/>
        <v>0</v>
      </c>
    </row>
    <row r="76" spans="1:50" x14ac:dyDescent="0.25">
      <c r="A76">
        <v>850</v>
      </c>
      <c r="B76" s="15"/>
      <c r="C76">
        <f t="shared" si="19"/>
        <v>0</v>
      </c>
      <c r="D76">
        <f t="shared" si="19"/>
        <v>0</v>
      </c>
      <c r="E76">
        <f t="shared" si="19"/>
        <v>0</v>
      </c>
      <c r="F76">
        <f t="shared" si="19"/>
        <v>0</v>
      </c>
      <c r="G76">
        <f t="shared" si="19"/>
        <v>0</v>
      </c>
      <c r="H76">
        <f t="shared" si="19"/>
        <v>0</v>
      </c>
      <c r="I76">
        <f t="shared" si="19"/>
        <v>0</v>
      </c>
      <c r="J76" s="42">
        <f t="shared" si="20"/>
        <v>0</v>
      </c>
      <c r="K76" s="42">
        <f t="shared" si="15"/>
        <v>0</v>
      </c>
      <c r="L76" s="42">
        <f t="shared" si="15"/>
        <v>0</v>
      </c>
      <c r="M76" s="42">
        <f t="shared" si="15"/>
        <v>0</v>
      </c>
      <c r="N76" s="43">
        <f t="shared" si="21"/>
        <v>0</v>
      </c>
      <c r="O76" s="43">
        <f t="shared" si="16"/>
        <v>0</v>
      </c>
      <c r="P76" s="43">
        <f t="shared" si="16"/>
        <v>0</v>
      </c>
      <c r="Q76" s="43">
        <f t="shared" si="16"/>
        <v>0</v>
      </c>
      <c r="R76" s="43">
        <f t="shared" si="16"/>
        <v>0</v>
      </c>
      <c r="S76" s="43">
        <f t="shared" si="16"/>
        <v>0</v>
      </c>
      <c r="T76" s="43">
        <f t="shared" si="16"/>
        <v>0</v>
      </c>
      <c r="U76" s="43">
        <f t="shared" si="16"/>
        <v>0</v>
      </c>
      <c r="V76" s="43">
        <f t="shared" si="16"/>
        <v>0</v>
      </c>
      <c r="W76" s="43">
        <f t="shared" si="16"/>
        <v>0</v>
      </c>
      <c r="X76" s="43">
        <f t="shared" si="16"/>
        <v>0</v>
      </c>
      <c r="Y76" s="43">
        <f t="shared" si="16"/>
        <v>0</v>
      </c>
      <c r="Z76" s="43">
        <f t="shared" si="16"/>
        <v>0</v>
      </c>
      <c r="AA76" s="43">
        <f t="shared" si="16"/>
        <v>0</v>
      </c>
      <c r="AB76" s="43">
        <f t="shared" si="16"/>
        <v>0</v>
      </c>
      <c r="AC76" s="43">
        <f t="shared" si="16"/>
        <v>0</v>
      </c>
      <c r="AD76" s="43">
        <f t="shared" si="16"/>
        <v>0</v>
      </c>
      <c r="AE76" s="43">
        <f t="shared" si="16"/>
        <v>0</v>
      </c>
      <c r="AF76" s="43">
        <f t="shared" si="16"/>
        <v>0</v>
      </c>
      <c r="AG76" s="43">
        <f t="shared" si="16"/>
        <v>0</v>
      </c>
      <c r="AH76" s="43">
        <f t="shared" si="16"/>
        <v>0</v>
      </c>
      <c r="AI76" s="43">
        <f t="shared" si="16"/>
        <v>0</v>
      </c>
      <c r="AJ76" s="42">
        <f t="shared" si="22"/>
        <v>0</v>
      </c>
      <c r="AK76" s="42">
        <f t="shared" si="17"/>
        <v>0</v>
      </c>
      <c r="AL76" s="42">
        <f t="shared" si="17"/>
        <v>0</v>
      </c>
      <c r="AM76" s="42">
        <f t="shared" si="17"/>
        <v>0</v>
      </c>
      <c r="AN76">
        <f t="shared" si="23"/>
        <v>0</v>
      </c>
      <c r="AO76">
        <f t="shared" si="23"/>
        <v>0</v>
      </c>
      <c r="AP76">
        <f t="shared" si="23"/>
        <v>0</v>
      </c>
      <c r="AQ76">
        <f t="shared" si="23"/>
        <v>0</v>
      </c>
      <c r="AT76" s="12"/>
    </row>
    <row r="77" spans="1:50" x14ac:dyDescent="0.25">
      <c r="A77">
        <v>950</v>
      </c>
      <c r="B77" s="15"/>
      <c r="C77">
        <f t="shared" si="19"/>
        <v>0</v>
      </c>
      <c r="D77">
        <f t="shared" si="19"/>
        <v>0</v>
      </c>
      <c r="E77">
        <f t="shared" si="19"/>
        <v>0</v>
      </c>
      <c r="F77">
        <f t="shared" si="19"/>
        <v>0</v>
      </c>
      <c r="G77">
        <f t="shared" si="19"/>
        <v>0</v>
      </c>
      <c r="H77">
        <f t="shared" si="19"/>
        <v>0</v>
      </c>
      <c r="I77">
        <f t="shared" si="19"/>
        <v>0</v>
      </c>
      <c r="J77" s="42">
        <f t="shared" si="20"/>
        <v>0</v>
      </c>
      <c r="K77" s="42">
        <f t="shared" si="15"/>
        <v>0</v>
      </c>
      <c r="L77" s="42">
        <f t="shared" si="15"/>
        <v>0</v>
      </c>
      <c r="M77" s="42">
        <f t="shared" si="15"/>
        <v>0</v>
      </c>
      <c r="N77" s="43">
        <f t="shared" si="21"/>
        <v>0</v>
      </c>
      <c r="O77" s="43">
        <f t="shared" si="16"/>
        <v>0</v>
      </c>
      <c r="P77" s="43">
        <f t="shared" si="16"/>
        <v>0</v>
      </c>
      <c r="Q77" s="43">
        <f t="shared" si="16"/>
        <v>0</v>
      </c>
      <c r="R77" s="43">
        <f t="shared" si="16"/>
        <v>0</v>
      </c>
      <c r="S77" s="43">
        <f t="shared" si="16"/>
        <v>0</v>
      </c>
      <c r="T77" s="43">
        <f t="shared" si="16"/>
        <v>0</v>
      </c>
      <c r="U77" s="43">
        <f t="shared" si="16"/>
        <v>0</v>
      </c>
      <c r="V77" s="43">
        <f t="shared" si="16"/>
        <v>0</v>
      </c>
      <c r="W77" s="43">
        <f t="shared" si="16"/>
        <v>0</v>
      </c>
      <c r="X77" s="43">
        <f t="shared" si="16"/>
        <v>0</v>
      </c>
      <c r="Y77" s="43">
        <f t="shared" si="16"/>
        <v>0</v>
      </c>
      <c r="Z77" s="43">
        <f t="shared" si="16"/>
        <v>0</v>
      </c>
      <c r="AA77" s="43">
        <f t="shared" si="16"/>
        <v>0</v>
      </c>
      <c r="AB77" s="43">
        <f t="shared" si="16"/>
        <v>0</v>
      </c>
      <c r="AC77" s="43">
        <f t="shared" si="16"/>
        <v>0</v>
      </c>
      <c r="AD77" s="43">
        <f t="shared" si="16"/>
        <v>0</v>
      </c>
      <c r="AE77" s="43">
        <f t="shared" si="16"/>
        <v>0</v>
      </c>
      <c r="AF77" s="43">
        <f t="shared" si="16"/>
        <v>0</v>
      </c>
      <c r="AG77" s="43">
        <f t="shared" si="16"/>
        <v>0</v>
      </c>
      <c r="AH77" s="43">
        <f t="shared" si="16"/>
        <v>0</v>
      </c>
      <c r="AI77" s="43">
        <f t="shared" si="16"/>
        <v>0</v>
      </c>
      <c r="AJ77" s="42">
        <f t="shared" si="22"/>
        <v>0</v>
      </c>
      <c r="AK77" s="42">
        <f t="shared" si="17"/>
        <v>0</v>
      </c>
      <c r="AL77" s="42">
        <f t="shared" si="17"/>
        <v>0</v>
      </c>
      <c r="AM77" s="42">
        <f t="shared" si="17"/>
        <v>0</v>
      </c>
      <c r="AN77">
        <f t="shared" si="23"/>
        <v>0</v>
      </c>
      <c r="AO77">
        <f t="shared" si="23"/>
        <v>0</v>
      </c>
      <c r="AP77">
        <f t="shared" si="23"/>
        <v>0</v>
      </c>
      <c r="AQ77">
        <f t="shared" si="23"/>
        <v>0</v>
      </c>
      <c r="AT77" s="12"/>
    </row>
    <row r="78" spans="1:50" x14ac:dyDescent="0.25">
      <c r="A78">
        <v>1050</v>
      </c>
      <c r="B78" s="15"/>
      <c r="C78">
        <f t="shared" si="19"/>
        <v>0</v>
      </c>
      <c r="D78">
        <f t="shared" si="19"/>
        <v>0</v>
      </c>
      <c r="E78">
        <f t="shared" si="19"/>
        <v>0</v>
      </c>
      <c r="F78">
        <f t="shared" si="19"/>
        <v>0</v>
      </c>
      <c r="G78">
        <f t="shared" si="19"/>
        <v>0</v>
      </c>
      <c r="H78">
        <f t="shared" si="19"/>
        <v>0</v>
      </c>
      <c r="I78">
        <f t="shared" si="19"/>
        <v>0</v>
      </c>
      <c r="J78" s="42">
        <f t="shared" si="20"/>
        <v>0</v>
      </c>
      <c r="K78" s="42">
        <f t="shared" si="15"/>
        <v>0</v>
      </c>
      <c r="L78" s="42">
        <f t="shared" si="15"/>
        <v>0</v>
      </c>
      <c r="M78" s="42">
        <f t="shared" si="15"/>
        <v>0</v>
      </c>
      <c r="N78" s="43">
        <f t="shared" si="21"/>
        <v>0</v>
      </c>
      <c r="O78" s="43">
        <f t="shared" si="16"/>
        <v>0</v>
      </c>
      <c r="P78" s="43">
        <f t="shared" si="16"/>
        <v>0</v>
      </c>
      <c r="Q78" s="43">
        <f t="shared" si="16"/>
        <v>0</v>
      </c>
      <c r="R78" s="43">
        <f t="shared" si="16"/>
        <v>0</v>
      </c>
      <c r="S78" s="43">
        <f t="shared" si="16"/>
        <v>0</v>
      </c>
      <c r="T78" s="43">
        <f t="shared" si="16"/>
        <v>0</v>
      </c>
      <c r="U78" s="43">
        <f t="shared" si="16"/>
        <v>0</v>
      </c>
      <c r="V78" s="43">
        <f t="shared" si="16"/>
        <v>0</v>
      </c>
      <c r="W78" s="43">
        <f t="shared" si="16"/>
        <v>0</v>
      </c>
      <c r="X78" s="43">
        <f t="shared" si="16"/>
        <v>0</v>
      </c>
      <c r="Y78" s="43">
        <f t="shared" si="16"/>
        <v>0</v>
      </c>
      <c r="Z78" s="43">
        <f t="shared" si="16"/>
        <v>0</v>
      </c>
      <c r="AA78" s="43">
        <f t="shared" si="16"/>
        <v>0</v>
      </c>
      <c r="AB78" s="43">
        <f t="shared" si="16"/>
        <v>0</v>
      </c>
      <c r="AC78" s="43">
        <f t="shared" si="16"/>
        <v>0</v>
      </c>
      <c r="AD78" s="43">
        <f t="shared" si="16"/>
        <v>0</v>
      </c>
      <c r="AE78" s="43">
        <f t="shared" si="16"/>
        <v>0</v>
      </c>
      <c r="AF78" s="43">
        <f t="shared" si="16"/>
        <v>0</v>
      </c>
      <c r="AG78" s="43">
        <f t="shared" si="16"/>
        <v>0</v>
      </c>
      <c r="AH78" s="43">
        <f t="shared" si="16"/>
        <v>0</v>
      </c>
      <c r="AI78" s="43">
        <f t="shared" si="16"/>
        <v>0</v>
      </c>
      <c r="AJ78" s="42">
        <f t="shared" si="22"/>
        <v>0</v>
      </c>
      <c r="AK78" s="42">
        <f t="shared" si="17"/>
        <v>0</v>
      </c>
      <c r="AL78" s="42">
        <f t="shared" si="17"/>
        <v>0</v>
      </c>
      <c r="AM78" s="42">
        <f t="shared" si="17"/>
        <v>0</v>
      </c>
      <c r="AN78">
        <f t="shared" si="23"/>
        <v>0</v>
      </c>
      <c r="AO78">
        <f t="shared" si="23"/>
        <v>0</v>
      </c>
      <c r="AP78">
        <f t="shared" si="23"/>
        <v>0</v>
      </c>
      <c r="AQ78">
        <f t="shared" si="23"/>
        <v>0</v>
      </c>
      <c r="AT78" s="12"/>
    </row>
    <row r="79" spans="1:50" x14ac:dyDescent="0.25">
      <c r="A79">
        <v>1150</v>
      </c>
      <c r="B79" s="15"/>
      <c r="C79">
        <f t="shared" si="19"/>
        <v>0</v>
      </c>
      <c r="D79">
        <f t="shared" si="19"/>
        <v>0</v>
      </c>
      <c r="E79">
        <f t="shared" si="19"/>
        <v>0</v>
      </c>
      <c r="F79">
        <f t="shared" si="19"/>
        <v>0</v>
      </c>
      <c r="G79">
        <f t="shared" si="19"/>
        <v>0</v>
      </c>
      <c r="H79">
        <f t="shared" si="19"/>
        <v>0</v>
      </c>
      <c r="I79">
        <f t="shared" si="19"/>
        <v>0</v>
      </c>
      <c r="J79" s="42">
        <f t="shared" si="20"/>
        <v>0</v>
      </c>
      <c r="K79" s="42">
        <f t="shared" si="15"/>
        <v>0</v>
      </c>
      <c r="L79" s="42">
        <f t="shared" si="15"/>
        <v>0</v>
      </c>
      <c r="M79" s="42">
        <f t="shared" si="15"/>
        <v>0</v>
      </c>
      <c r="N79" s="43">
        <f t="shared" si="21"/>
        <v>0</v>
      </c>
      <c r="O79" s="43">
        <f t="shared" si="16"/>
        <v>0</v>
      </c>
      <c r="P79" s="43">
        <f t="shared" si="16"/>
        <v>0</v>
      </c>
      <c r="Q79" s="43">
        <f t="shared" si="16"/>
        <v>0</v>
      </c>
      <c r="R79" s="43">
        <f t="shared" si="16"/>
        <v>0</v>
      </c>
      <c r="S79" s="43">
        <f t="shared" si="16"/>
        <v>0</v>
      </c>
      <c r="T79" s="43">
        <f t="shared" si="16"/>
        <v>0</v>
      </c>
      <c r="U79" s="43">
        <f t="shared" si="16"/>
        <v>0</v>
      </c>
      <c r="V79" s="43">
        <f t="shared" si="16"/>
        <v>0</v>
      </c>
      <c r="W79" s="43">
        <f t="shared" si="16"/>
        <v>0</v>
      </c>
      <c r="X79" s="43">
        <f t="shared" si="16"/>
        <v>0</v>
      </c>
      <c r="Y79" s="43">
        <f t="shared" si="16"/>
        <v>0</v>
      </c>
      <c r="Z79" s="43">
        <f t="shared" si="16"/>
        <v>0</v>
      </c>
      <c r="AA79" s="43">
        <f t="shared" si="16"/>
        <v>0</v>
      </c>
      <c r="AB79" s="43">
        <f t="shared" si="16"/>
        <v>0</v>
      </c>
      <c r="AC79" s="43">
        <f t="shared" si="16"/>
        <v>0</v>
      </c>
      <c r="AD79" s="43">
        <f t="shared" si="16"/>
        <v>0</v>
      </c>
      <c r="AE79" s="43">
        <f t="shared" si="16"/>
        <v>0</v>
      </c>
      <c r="AF79" s="43">
        <f t="shared" si="16"/>
        <v>0</v>
      </c>
      <c r="AG79" s="43">
        <f t="shared" si="16"/>
        <v>0</v>
      </c>
      <c r="AH79" s="43">
        <f t="shared" si="16"/>
        <v>0</v>
      </c>
      <c r="AI79" s="43">
        <f t="shared" si="16"/>
        <v>0</v>
      </c>
      <c r="AJ79" s="42">
        <f t="shared" si="22"/>
        <v>0</v>
      </c>
      <c r="AK79" s="42">
        <f t="shared" si="17"/>
        <v>0</v>
      </c>
      <c r="AL79" s="42">
        <f t="shared" si="17"/>
        <v>0</v>
      </c>
      <c r="AM79" s="42">
        <f t="shared" si="17"/>
        <v>0</v>
      </c>
      <c r="AN79">
        <f t="shared" si="23"/>
        <v>0</v>
      </c>
      <c r="AO79">
        <f t="shared" si="23"/>
        <v>0</v>
      </c>
      <c r="AP79">
        <f t="shared" si="23"/>
        <v>0</v>
      </c>
      <c r="AQ79">
        <f t="shared" si="23"/>
        <v>0</v>
      </c>
    </row>
    <row r="80" spans="1:50" x14ac:dyDescent="0.25">
      <c r="A80">
        <v>1250</v>
      </c>
      <c r="B80" s="15"/>
      <c r="C80">
        <f t="shared" si="19"/>
        <v>0</v>
      </c>
      <c r="D80">
        <f t="shared" si="19"/>
        <v>0</v>
      </c>
      <c r="E80">
        <f t="shared" si="19"/>
        <v>0</v>
      </c>
      <c r="F80">
        <f t="shared" si="19"/>
        <v>0</v>
      </c>
      <c r="G80">
        <f t="shared" si="19"/>
        <v>0</v>
      </c>
      <c r="H80">
        <f t="shared" si="19"/>
        <v>0</v>
      </c>
      <c r="I80">
        <f t="shared" si="19"/>
        <v>0</v>
      </c>
      <c r="J80" s="42">
        <f t="shared" si="20"/>
        <v>0</v>
      </c>
      <c r="K80" s="42">
        <f t="shared" si="15"/>
        <v>0</v>
      </c>
      <c r="L80" s="42">
        <f t="shared" si="15"/>
        <v>0</v>
      </c>
      <c r="M80" s="42">
        <f t="shared" si="15"/>
        <v>0</v>
      </c>
      <c r="N80" s="43">
        <f t="shared" si="21"/>
        <v>0</v>
      </c>
      <c r="O80" s="43">
        <f t="shared" si="16"/>
        <v>0</v>
      </c>
      <c r="P80" s="43">
        <f t="shared" si="16"/>
        <v>0</v>
      </c>
      <c r="Q80" s="43">
        <f t="shared" si="16"/>
        <v>0</v>
      </c>
      <c r="R80" s="43">
        <f t="shared" si="16"/>
        <v>0</v>
      </c>
      <c r="S80" s="43">
        <f t="shared" si="16"/>
        <v>0</v>
      </c>
      <c r="T80" s="43">
        <f t="shared" si="16"/>
        <v>0</v>
      </c>
      <c r="U80" s="43">
        <f t="shared" si="16"/>
        <v>0</v>
      </c>
      <c r="V80" s="43">
        <f t="shared" si="16"/>
        <v>0</v>
      </c>
      <c r="W80" s="43">
        <f t="shared" si="16"/>
        <v>0</v>
      </c>
      <c r="X80" s="43">
        <f t="shared" si="16"/>
        <v>0</v>
      </c>
      <c r="Y80" s="43">
        <f t="shared" si="16"/>
        <v>0</v>
      </c>
      <c r="Z80" s="43">
        <f t="shared" si="16"/>
        <v>0</v>
      </c>
      <c r="AA80" s="43">
        <f t="shared" si="16"/>
        <v>0</v>
      </c>
      <c r="AB80" s="43">
        <f t="shared" si="16"/>
        <v>0</v>
      </c>
      <c r="AC80" s="43">
        <f t="shared" si="16"/>
        <v>0</v>
      </c>
      <c r="AD80" s="43">
        <f t="shared" si="16"/>
        <v>0</v>
      </c>
      <c r="AE80" s="43">
        <f t="shared" si="16"/>
        <v>0</v>
      </c>
      <c r="AF80" s="43">
        <f t="shared" si="16"/>
        <v>0</v>
      </c>
      <c r="AG80" s="43">
        <f t="shared" ref="O80:AI87" si="24">$E$16</f>
        <v>0</v>
      </c>
      <c r="AH80" s="43">
        <f t="shared" si="24"/>
        <v>0</v>
      </c>
      <c r="AI80" s="43">
        <f t="shared" si="24"/>
        <v>0</v>
      </c>
      <c r="AJ80" s="42">
        <f t="shared" si="22"/>
        <v>0</v>
      </c>
      <c r="AK80" s="42">
        <f t="shared" si="17"/>
        <v>0</v>
      </c>
      <c r="AL80" s="42">
        <f t="shared" si="17"/>
        <v>0</v>
      </c>
      <c r="AM80" s="42">
        <f t="shared" si="17"/>
        <v>0</v>
      </c>
      <c r="AN80">
        <f t="shared" si="23"/>
        <v>0</v>
      </c>
      <c r="AO80">
        <f t="shared" si="23"/>
        <v>0</v>
      </c>
      <c r="AP80">
        <f t="shared" si="23"/>
        <v>0</v>
      </c>
      <c r="AQ80">
        <f t="shared" si="23"/>
        <v>0</v>
      </c>
      <c r="AT80" s="12"/>
    </row>
    <row r="81" spans="1:50" x14ac:dyDescent="0.25">
      <c r="A81">
        <v>1350</v>
      </c>
      <c r="B81" s="15"/>
      <c r="C81">
        <f t="shared" si="19"/>
        <v>0</v>
      </c>
      <c r="D81">
        <f t="shared" si="19"/>
        <v>0</v>
      </c>
      <c r="E81">
        <f t="shared" si="19"/>
        <v>0</v>
      </c>
      <c r="F81">
        <f t="shared" si="19"/>
        <v>0</v>
      </c>
      <c r="G81">
        <f t="shared" si="19"/>
        <v>0</v>
      </c>
      <c r="H81">
        <f t="shared" si="19"/>
        <v>0</v>
      </c>
      <c r="I81">
        <f t="shared" si="19"/>
        <v>0</v>
      </c>
      <c r="J81" s="42">
        <f t="shared" si="20"/>
        <v>0</v>
      </c>
      <c r="K81" s="42">
        <f t="shared" si="15"/>
        <v>0</v>
      </c>
      <c r="L81" s="42">
        <f t="shared" si="15"/>
        <v>0</v>
      </c>
      <c r="M81" s="42">
        <f t="shared" si="15"/>
        <v>0</v>
      </c>
      <c r="N81" s="43">
        <f t="shared" si="21"/>
        <v>0</v>
      </c>
      <c r="O81" s="43">
        <f t="shared" si="24"/>
        <v>0</v>
      </c>
      <c r="P81" s="43">
        <f t="shared" si="24"/>
        <v>0</v>
      </c>
      <c r="Q81" s="43">
        <f t="shared" si="24"/>
        <v>0</v>
      </c>
      <c r="R81" s="43">
        <f t="shared" si="24"/>
        <v>0</v>
      </c>
      <c r="S81" s="43">
        <f t="shared" si="24"/>
        <v>0</v>
      </c>
      <c r="T81" s="43">
        <f t="shared" si="24"/>
        <v>0</v>
      </c>
      <c r="U81" s="43">
        <f t="shared" si="24"/>
        <v>0</v>
      </c>
      <c r="V81" s="43">
        <f t="shared" si="24"/>
        <v>0</v>
      </c>
      <c r="W81" s="43">
        <f t="shared" si="24"/>
        <v>0</v>
      </c>
      <c r="X81" s="43">
        <f t="shared" si="24"/>
        <v>0</v>
      </c>
      <c r="Y81" s="43">
        <f t="shared" si="24"/>
        <v>0</v>
      </c>
      <c r="Z81" s="43">
        <f t="shared" si="24"/>
        <v>0</v>
      </c>
      <c r="AA81" s="43">
        <f t="shared" si="24"/>
        <v>0</v>
      </c>
      <c r="AB81" s="43">
        <f t="shared" si="24"/>
        <v>0</v>
      </c>
      <c r="AC81" s="43">
        <f t="shared" si="24"/>
        <v>0</v>
      </c>
      <c r="AD81" s="43">
        <f t="shared" si="24"/>
        <v>0</v>
      </c>
      <c r="AE81" s="43">
        <f t="shared" si="24"/>
        <v>0</v>
      </c>
      <c r="AF81" s="43">
        <f t="shared" si="24"/>
        <v>0</v>
      </c>
      <c r="AG81" s="43">
        <f t="shared" si="24"/>
        <v>0</v>
      </c>
      <c r="AH81" s="43">
        <f t="shared" si="24"/>
        <v>0</v>
      </c>
      <c r="AI81" s="43">
        <f t="shared" si="24"/>
        <v>0</v>
      </c>
      <c r="AJ81" s="42">
        <f t="shared" si="22"/>
        <v>0</v>
      </c>
      <c r="AK81" s="42">
        <f t="shared" si="17"/>
        <v>0</v>
      </c>
      <c r="AL81" s="42">
        <f t="shared" si="17"/>
        <v>0</v>
      </c>
      <c r="AM81" s="42">
        <f t="shared" si="17"/>
        <v>0</v>
      </c>
      <c r="AN81">
        <f t="shared" si="23"/>
        <v>0</v>
      </c>
      <c r="AO81">
        <f t="shared" si="23"/>
        <v>0</v>
      </c>
      <c r="AP81">
        <f t="shared" si="23"/>
        <v>0</v>
      </c>
      <c r="AQ81">
        <f t="shared" si="23"/>
        <v>0</v>
      </c>
    </row>
    <row r="82" spans="1:50" x14ac:dyDescent="0.25">
      <c r="A82">
        <v>1450</v>
      </c>
      <c r="B82" s="15"/>
      <c r="C82">
        <f t="shared" si="19"/>
        <v>0</v>
      </c>
      <c r="D82">
        <f t="shared" si="19"/>
        <v>0</v>
      </c>
      <c r="E82">
        <f t="shared" si="19"/>
        <v>0</v>
      </c>
      <c r="F82">
        <f t="shared" si="19"/>
        <v>0</v>
      </c>
      <c r="G82">
        <f t="shared" si="19"/>
        <v>0</v>
      </c>
      <c r="H82">
        <f t="shared" si="19"/>
        <v>0</v>
      </c>
      <c r="I82">
        <f t="shared" si="19"/>
        <v>0</v>
      </c>
      <c r="J82" s="42">
        <f t="shared" si="20"/>
        <v>0</v>
      </c>
      <c r="K82" s="42">
        <f t="shared" si="15"/>
        <v>0</v>
      </c>
      <c r="L82" s="42">
        <f t="shared" si="15"/>
        <v>0</v>
      </c>
      <c r="M82" s="42">
        <f t="shared" si="15"/>
        <v>0</v>
      </c>
      <c r="N82" s="43">
        <f t="shared" si="21"/>
        <v>0</v>
      </c>
      <c r="O82" s="43">
        <f t="shared" si="24"/>
        <v>0</v>
      </c>
      <c r="P82" s="43">
        <f t="shared" si="24"/>
        <v>0</v>
      </c>
      <c r="Q82" s="43">
        <f t="shared" si="24"/>
        <v>0</v>
      </c>
      <c r="R82" s="43">
        <f t="shared" si="24"/>
        <v>0</v>
      </c>
      <c r="S82" s="43">
        <f t="shared" si="24"/>
        <v>0</v>
      </c>
      <c r="T82" s="43">
        <f t="shared" si="24"/>
        <v>0</v>
      </c>
      <c r="U82" s="43">
        <f t="shared" si="24"/>
        <v>0</v>
      </c>
      <c r="V82" s="43">
        <f t="shared" si="24"/>
        <v>0</v>
      </c>
      <c r="W82" s="43">
        <f t="shared" si="24"/>
        <v>0</v>
      </c>
      <c r="X82" s="43">
        <f t="shared" si="24"/>
        <v>0</v>
      </c>
      <c r="Y82" s="43">
        <f t="shared" si="24"/>
        <v>0</v>
      </c>
      <c r="Z82" s="43">
        <f t="shared" si="24"/>
        <v>0</v>
      </c>
      <c r="AA82" s="43">
        <f t="shared" si="24"/>
        <v>0</v>
      </c>
      <c r="AB82" s="43">
        <f t="shared" si="24"/>
        <v>0</v>
      </c>
      <c r="AC82" s="43">
        <f t="shared" si="24"/>
        <v>0</v>
      </c>
      <c r="AD82" s="43">
        <f t="shared" si="24"/>
        <v>0</v>
      </c>
      <c r="AE82" s="43">
        <f t="shared" si="24"/>
        <v>0</v>
      </c>
      <c r="AF82" s="43">
        <f t="shared" si="24"/>
        <v>0</v>
      </c>
      <c r="AG82" s="43">
        <f t="shared" si="24"/>
        <v>0</v>
      </c>
      <c r="AH82" s="43">
        <f t="shared" si="24"/>
        <v>0</v>
      </c>
      <c r="AI82" s="43">
        <f t="shared" si="24"/>
        <v>0</v>
      </c>
      <c r="AJ82" s="42">
        <f t="shared" si="22"/>
        <v>0</v>
      </c>
      <c r="AK82" s="42">
        <f t="shared" si="17"/>
        <v>0</v>
      </c>
      <c r="AL82" s="42">
        <f t="shared" si="17"/>
        <v>0</v>
      </c>
      <c r="AM82" s="42">
        <f t="shared" si="17"/>
        <v>0</v>
      </c>
      <c r="AN82">
        <f t="shared" si="23"/>
        <v>0</v>
      </c>
      <c r="AO82">
        <f t="shared" si="23"/>
        <v>0</v>
      </c>
      <c r="AP82">
        <f t="shared" si="23"/>
        <v>0</v>
      </c>
      <c r="AQ82">
        <f t="shared" si="23"/>
        <v>0</v>
      </c>
    </row>
    <row r="83" spans="1:50" x14ac:dyDescent="0.25">
      <c r="A83">
        <v>1550</v>
      </c>
      <c r="B83" s="15"/>
      <c r="C83">
        <f t="shared" si="19"/>
        <v>0</v>
      </c>
      <c r="D83">
        <f t="shared" si="19"/>
        <v>0</v>
      </c>
      <c r="E83">
        <f t="shared" si="19"/>
        <v>0</v>
      </c>
      <c r="F83">
        <f t="shared" si="19"/>
        <v>0</v>
      </c>
      <c r="G83">
        <f t="shared" si="19"/>
        <v>0</v>
      </c>
      <c r="H83">
        <f t="shared" si="19"/>
        <v>0</v>
      </c>
      <c r="I83">
        <f t="shared" si="19"/>
        <v>0</v>
      </c>
      <c r="J83" s="42">
        <f t="shared" si="20"/>
        <v>0</v>
      </c>
      <c r="K83" s="42">
        <f t="shared" si="15"/>
        <v>0</v>
      </c>
      <c r="L83" s="42">
        <f t="shared" si="15"/>
        <v>0</v>
      </c>
      <c r="M83" s="42">
        <f t="shared" si="15"/>
        <v>0</v>
      </c>
      <c r="N83" s="43">
        <f t="shared" si="21"/>
        <v>0</v>
      </c>
      <c r="O83" s="43">
        <f t="shared" si="24"/>
        <v>0</v>
      </c>
      <c r="P83" s="43">
        <f t="shared" si="24"/>
        <v>0</v>
      </c>
      <c r="Q83" s="43">
        <f t="shared" si="24"/>
        <v>0</v>
      </c>
      <c r="R83" s="43">
        <f t="shared" si="24"/>
        <v>0</v>
      </c>
      <c r="S83" s="43">
        <f t="shared" si="24"/>
        <v>0</v>
      </c>
      <c r="T83" s="43">
        <f t="shared" si="24"/>
        <v>0</v>
      </c>
      <c r="U83" s="43">
        <f t="shared" si="24"/>
        <v>0</v>
      </c>
      <c r="V83" s="43">
        <f t="shared" si="24"/>
        <v>0</v>
      </c>
      <c r="W83" s="43">
        <f t="shared" si="24"/>
        <v>0</v>
      </c>
      <c r="X83" s="43">
        <f t="shared" si="24"/>
        <v>0</v>
      </c>
      <c r="Y83" s="43">
        <f t="shared" si="24"/>
        <v>0</v>
      </c>
      <c r="Z83" s="43">
        <f t="shared" si="24"/>
        <v>0</v>
      </c>
      <c r="AA83" s="43">
        <f t="shared" si="24"/>
        <v>0</v>
      </c>
      <c r="AB83" s="43">
        <f t="shared" si="24"/>
        <v>0</v>
      </c>
      <c r="AC83" s="43">
        <f t="shared" si="24"/>
        <v>0</v>
      </c>
      <c r="AD83" s="43">
        <f t="shared" si="24"/>
        <v>0</v>
      </c>
      <c r="AE83" s="43">
        <f t="shared" si="24"/>
        <v>0</v>
      </c>
      <c r="AF83" s="43">
        <f t="shared" si="24"/>
        <v>0</v>
      </c>
      <c r="AG83" s="43">
        <f t="shared" si="24"/>
        <v>0</v>
      </c>
      <c r="AH83" s="43">
        <f t="shared" si="24"/>
        <v>0</v>
      </c>
      <c r="AI83" s="43">
        <f t="shared" si="24"/>
        <v>0</v>
      </c>
      <c r="AJ83" s="42">
        <f t="shared" si="22"/>
        <v>0</v>
      </c>
      <c r="AK83" s="42">
        <f t="shared" si="17"/>
        <v>0</v>
      </c>
      <c r="AL83" s="42">
        <f t="shared" si="17"/>
        <v>0</v>
      </c>
      <c r="AM83" s="42">
        <f t="shared" si="17"/>
        <v>0</v>
      </c>
      <c r="AN83">
        <f t="shared" si="23"/>
        <v>0</v>
      </c>
      <c r="AO83">
        <f t="shared" si="23"/>
        <v>0</v>
      </c>
      <c r="AP83">
        <f t="shared" si="23"/>
        <v>0</v>
      </c>
      <c r="AQ83">
        <f t="shared" si="23"/>
        <v>0</v>
      </c>
    </row>
    <row r="84" spans="1:50" x14ac:dyDescent="0.25">
      <c r="A84">
        <v>1650</v>
      </c>
      <c r="B84" s="15"/>
      <c r="C84">
        <f t="shared" si="19"/>
        <v>0</v>
      </c>
      <c r="D84">
        <f t="shared" si="19"/>
        <v>0</v>
      </c>
      <c r="E84">
        <f t="shared" si="19"/>
        <v>0</v>
      </c>
      <c r="F84">
        <f t="shared" si="19"/>
        <v>0</v>
      </c>
      <c r="G84">
        <f t="shared" si="19"/>
        <v>0</v>
      </c>
      <c r="H84">
        <f t="shared" si="19"/>
        <v>0</v>
      </c>
      <c r="I84">
        <f t="shared" si="19"/>
        <v>0</v>
      </c>
      <c r="J84" s="42">
        <f t="shared" si="20"/>
        <v>0</v>
      </c>
      <c r="K84" s="42">
        <f t="shared" si="20"/>
        <v>0</v>
      </c>
      <c r="L84" s="42">
        <f t="shared" si="20"/>
        <v>0</v>
      </c>
      <c r="M84" s="42">
        <f t="shared" si="20"/>
        <v>0</v>
      </c>
      <c r="N84" s="43">
        <f t="shared" si="21"/>
        <v>0</v>
      </c>
      <c r="O84" s="43">
        <f t="shared" si="24"/>
        <v>0</v>
      </c>
      <c r="P84" s="43">
        <f t="shared" si="24"/>
        <v>0</v>
      </c>
      <c r="Q84" s="43">
        <f t="shared" si="24"/>
        <v>0</v>
      </c>
      <c r="R84" s="43">
        <f t="shared" si="24"/>
        <v>0</v>
      </c>
      <c r="S84" s="43">
        <f t="shared" si="24"/>
        <v>0</v>
      </c>
      <c r="T84" s="43">
        <f t="shared" si="24"/>
        <v>0</v>
      </c>
      <c r="U84" s="43">
        <f t="shared" si="24"/>
        <v>0</v>
      </c>
      <c r="V84" s="43">
        <f t="shared" si="24"/>
        <v>0</v>
      </c>
      <c r="W84" s="43">
        <f t="shared" si="24"/>
        <v>0</v>
      </c>
      <c r="X84" s="43">
        <f t="shared" si="24"/>
        <v>0</v>
      </c>
      <c r="Y84" s="43">
        <f t="shared" si="24"/>
        <v>0</v>
      </c>
      <c r="Z84" s="43">
        <f t="shared" si="24"/>
        <v>0</v>
      </c>
      <c r="AA84" s="43">
        <f t="shared" si="24"/>
        <v>0</v>
      </c>
      <c r="AB84" s="43">
        <f t="shared" si="24"/>
        <v>0</v>
      </c>
      <c r="AC84" s="43">
        <f t="shared" si="24"/>
        <v>0</v>
      </c>
      <c r="AD84" s="43">
        <f t="shared" si="24"/>
        <v>0</v>
      </c>
      <c r="AE84" s="43">
        <f t="shared" si="24"/>
        <v>0</v>
      </c>
      <c r="AF84" s="43">
        <f t="shared" si="24"/>
        <v>0</v>
      </c>
      <c r="AG84" s="43">
        <f t="shared" si="24"/>
        <v>0</v>
      </c>
      <c r="AH84" s="43">
        <f t="shared" si="24"/>
        <v>0</v>
      </c>
      <c r="AI84" s="43">
        <f t="shared" si="24"/>
        <v>0</v>
      </c>
      <c r="AJ84" s="42">
        <f t="shared" si="22"/>
        <v>0</v>
      </c>
      <c r="AK84" s="42">
        <f t="shared" si="22"/>
        <v>0</v>
      </c>
      <c r="AL84" s="42">
        <f t="shared" si="22"/>
        <v>0</v>
      </c>
      <c r="AM84" s="42">
        <f t="shared" si="22"/>
        <v>0</v>
      </c>
      <c r="AN84">
        <f t="shared" si="23"/>
        <v>0</v>
      </c>
      <c r="AO84">
        <f t="shared" si="23"/>
        <v>0</v>
      </c>
      <c r="AP84">
        <f t="shared" si="23"/>
        <v>0</v>
      </c>
      <c r="AQ84">
        <f t="shared" si="23"/>
        <v>0</v>
      </c>
      <c r="AU84" s="12"/>
    </row>
    <row r="85" spans="1:50" x14ac:dyDescent="0.25">
      <c r="A85">
        <v>1750</v>
      </c>
      <c r="B85" s="15"/>
      <c r="C85">
        <f t="shared" si="19"/>
        <v>0</v>
      </c>
      <c r="D85">
        <f t="shared" si="19"/>
        <v>0</v>
      </c>
      <c r="E85">
        <f t="shared" si="19"/>
        <v>0</v>
      </c>
      <c r="F85">
        <f t="shared" si="19"/>
        <v>0</v>
      </c>
      <c r="G85">
        <f t="shared" si="19"/>
        <v>0</v>
      </c>
      <c r="H85">
        <f t="shared" si="19"/>
        <v>0</v>
      </c>
      <c r="I85">
        <f t="shared" si="19"/>
        <v>0</v>
      </c>
      <c r="J85" s="42">
        <f t="shared" si="20"/>
        <v>0</v>
      </c>
      <c r="K85" s="42">
        <f t="shared" si="20"/>
        <v>0</v>
      </c>
      <c r="L85" s="42">
        <f t="shared" si="20"/>
        <v>0</v>
      </c>
      <c r="M85" s="42">
        <f t="shared" si="20"/>
        <v>0</v>
      </c>
      <c r="N85" s="43">
        <f t="shared" si="21"/>
        <v>0</v>
      </c>
      <c r="O85" s="43">
        <f t="shared" si="24"/>
        <v>0</v>
      </c>
      <c r="P85" s="43">
        <f t="shared" si="24"/>
        <v>0</v>
      </c>
      <c r="Q85" s="43">
        <f t="shared" si="24"/>
        <v>0</v>
      </c>
      <c r="R85" s="43">
        <f t="shared" si="24"/>
        <v>0</v>
      </c>
      <c r="S85" s="43">
        <f t="shared" si="24"/>
        <v>0</v>
      </c>
      <c r="T85" s="43">
        <f t="shared" si="24"/>
        <v>0</v>
      </c>
      <c r="U85" s="43">
        <f t="shared" si="24"/>
        <v>0</v>
      </c>
      <c r="V85" s="43">
        <f t="shared" si="24"/>
        <v>0</v>
      </c>
      <c r="W85" s="43">
        <f t="shared" si="24"/>
        <v>0</v>
      </c>
      <c r="X85" s="43">
        <f t="shared" si="24"/>
        <v>0</v>
      </c>
      <c r="Y85" s="43">
        <f t="shared" si="24"/>
        <v>0</v>
      </c>
      <c r="Z85" s="43">
        <f t="shared" si="24"/>
        <v>0</v>
      </c>
      <c r="AA85" s="43">
        <f t="shared" si="24"/>
        <v>0</v>
      </c>
      <c r="AB85" s="43">
        <f t="shared" si="24"/>
        <v>0</v>
      </c>
      <c r="AC85" s="43">
        <f t="shared" si="24"/>
        <v>0</v>
      </c>
      <c r="AD85" s="43">
        <f t="shared" si="24"/>
        <v>0</v>
      </c>
      <c r="AE85" s="43">
        <f t="shared" si="24"/>
        <v>0</v>
      </c>
      <c r="AF85" s="43">
        <f t="shared" si="24"/>
        <v>0</v>
      </c>
      <c r="AG85" s="43">
        <f t="shared" si="24"/>
        <v>0</v>
      </c>
      <c r="AH85" s="43">
        <f t="shared" si="24"/>
        <v>0</v>
      </c>
      <c r="AI85" s="43">
        <f t="shared" si="24"/>
        <v>0</v>
      </c>
      <c r="AJ85" s="42">
        <f t="shared" si="22"/>
        <v>0</v>
      </c>
      <c r="AK85" s="42">
        <f t="shared" si="22"/>
        <v>0</v>
      </c>
      <c r="AL85" s="42">
        <f t="shared" si="22"/>
        <v>0</v>
      </c>
      <c r="AM85" s="42">
        <f t="shared" si="22"/>
        <v>0</v>
      </c>
      <c r="AN85">
        <f t="shared" si="23"/>
        <v>0</v>
      </c>
      <c r="AO85">
        <f t="shared" si="23"/>
        <v>0</v>
      </c>
      <c r="AP85">
        <f t="shared" si="23"/>
        <v>0</v>
      </c>
      <c r="AQ85">
        <f t="shared" si="23"/>
        <v>0</v>
      </c>
      <c r="AU85" s="12"/>
    </row>
    <row r="86" spans="1:50" x14ac:dyDescent="0.25">
      <c r="A86">
        <v>1850</v>
      </c>
      <c r="B86" s="15"/>
      <c r="C86">
        <f t="shared" si="19"/>
        <v>0</v>
      </c>
      <c r="D86">
        <f t="shared" si="19"/>
        <v>0</v>
      </c>
      <c r="E86">
        <f t="shared" si="19"/>
        <v>0</v>
      </c>
      <c r="F86">
        <f t="shared" si="19"/>
        <v>0</v>
      </c>
      <c r="G86">
        <f t="shared" si="19"/>
        <v>0</v>
      </c>
      <c r="H86">
        <f t="shared" si="19"/>
        <v>0</v>
      </c>
      <c r="I86">
        <f t="shared" si="19"/>
        <v>0</v>
      </c>
      <c r="J86" s="42">
        <f t="shared" si="20"/>
        <v>0</v>
      </c>
      <c r="K86" s="42">
        <f t="shared" si="20"/>
        <v>0</v>
      </c>
      <c r="L86" s="42">
        <f t="shared" si="20"/>
        <v>0</v>
      </c>
      <c r="M86" s="42">
        <f t="shared" si="20"/>
        <v>0</v>
      </c>
      <c r="N86" s="43">
        <f t="shared" si="21"/>
        <v>0</v>
      </c>
      <c r="O86" s="43">
        <f t="shared" si="24"/>
        <v>0</v>
      </c>
      <c r="P86" s="43">
        <f t="shared" si="24"/>
        <v>0</v>
      </c>
      <c r="Q86" s="43">
        <f t="shared" si="24"/>
        <v>0</v>
      </c>
      <c r="R86" s="43">
        <f t="shared" si="24"/>
        <v>0</v>
      </c>
      <c r="S86" s="43">
        <f t="shared" si="24"/>
        <v>0</v>
      </c>
      <c r="T86" s="43">
        <f t="shared" si="24"/>
        <v>0</v>
      </c>
      <c r="U86" s="43">
        <f t="shared" si="24"/>
        <v>0</v>
      </c>
      <c r="V86" s="43">
        <f t="shared" si="24"/>
        <v>0</v>
      </c>
      <c r="W86" s="43">
        <f t="shared" si="24"/>
        <v>0</v>
      </c>
      <c r="X86" s="43">
        <f t="shared" si="24"/>
        <v>0</v>
      </c>
      <c r="Y86" s="43">
        <f t="shared" si="24"/>
        <v>0</v>
      </c>
      <c r="Z86" s="43">
        <f t="shared" si="24"/>
        <v>0</v>
      </c>
      <c r="AA86" s="43">
        <f t="shared" si="24"/>
        <v>0</v>
      </c>
      <c r="AB86" s="43">
        <f t="shared" si="24"/>
        <v>0</v>
      </c>
      <c r="AC86" s="43">
        <f t="shared" si="24"/>
        <v>0</v>
      </c>
      <c r="AD86" s="43">
        <f t="shared" si="24"/>
        <v>0</v>
      </c>
      <c r="AE86" s="43">
        <f t="shared" si="24"/>
        <v>0</v>
      </c>
      <c r="AF86" s="43">
        <f t="shared" si="24"/>
        <v>0</v>
      </c>
      <c r="AG86" s="43">
        <f t="shared" si="24"/>
        <v>0</v>
      </c>
      <c r="AH86" s="43">
        <f t="shared" si="24"/>
        <v>0</v>
      </c>
      <c r="AI86" s="43">
        <f t="shared" si="24"/>
        <v>0</v>
      </c>
      <c r="AJ86" s="42">
        <f t="shared" si="22"/>
        <v>0</v>
      </c>
      <c r="AK86" s="42">
        <f t="shared" si="22"/>
        <v>0</v>
      </c>
      <c r="AL86" s="42">
        <f t="shared" si="22"/>
        <v>0</v>
      </c>
      <c r="AM86" s="42">
        <f t="shared" si="22"/>
        <v>0</v>
      </c>
      <c r="AN86">
        <f t="shared" si="23"/>
        <v>0</v>
      </c>
      <c r="AO86">
        <f t="shared" si="23"/>
        <v>0</v>
      </c>
      <c r="AP86">
        <f t="shared" si="23"/>
        <v>0</v>
      </c>
      <c r="AQ86">
        <f t="shared" si="23"/>
        <v>0</v>
      </c>
    </row>
    <row r="87" spans="1:50" x14ac:dyDescent="0.25">
      <c r="A87">
        <v>1950</v>
      </c>
      <c r="B87" s="15"/>
      <c r="C87">
        <f t="shared" si="19"/>
        <v>0</v>
      </c>
      <c r="D87">
        <f t="shared" si="19"/>
        <v>0</v>
      </c>
      <c r="E87">
        <f t="shared" si="19"/>
        <v>0</v>
      </c>
      <c r="F87">
        <f t="shared" si="19"/>
        <v>0</v>
      </c>
      <c r="G87">
        <f t="shared" si="19"/>
        <v>0</v>
      </c>
      <c r="H87">
        <f t="shared" si="19"/>
        <v>0</v>
      </c>
      <c r="I87">
        <f t="shared" si="19"/>
        <v>0</v>
      </c>
      <c r="J87" s="42">
        <f>$K$16</f>
        <v>0</v>
      </c>
      <c r="K87" s="42">
        <f t="shared" ref="K87:M87" si="25">$K$16</f>
        <v>0</v>
      </c>
      <c r="L87" s="42">
        <f t="shared" si="25"/>
        <v>0</v>
      </c>
      <c r="M87" s="42">
        <f t="shared" si="25"/>
        <v>0</v>
      </c>
      <c r="N87" s="43">
        <f t="shared" si="21"/>
        <v>0</v>
      </c>
      <c r="O87" s="43">
        <f t="shared" si="24"/>
        <v>0</v>
      </c>
      <c r="P87" s="43">
        <f t="shared" si="24"/>
        <v>0</v>
      </c>
      <c r="Q87" s="43">
        <f t="shared" si="24"/>
        <v>0</v>
      </c>
      <c r="R87" s="43">
        <f t="shared" si="24"/>
        <v>0</v>
      </c>
      <c r="S87" s="43">
        <f t="shared" si="24"/>
        <v>0</v>
      </c>
      <c r="T87" s="43">
        <f t="shared" si="24"/>
        <v>0</v>
      </c>
      <c r="U87" s="43">
        <f t="shared" si="24"/>
        <v>0</v>
      </c>
      <c r="V87" s="43">
        <f t="shared" si="24"/>
        <v>0</v>
      </c>
      <c r="W87" s="43">
        <f t="shared" si="24"/>
        <v>0</v>
      </c>
      <c r="X87" s="43">
        <f t="shared" si="24"/>
        <v>0</v>
      </c>
      <c r="Y87" s="43">
        <f t="shared" si="24"/>
        <v>0</v>
      </c>
      <c r="Z87" s="43">
        <f t="shared" si="24"/>
        <v>0</v>
      </c>
      <c r="AA87" s="43">
        <f t="shared" si="24"/>
        <v>0</v>
      </c>
      <c r="AB87" s="43">
        <f t="shared" si="24"/>
        <v>0</v>
      </c>
      <c r="AC87" s="43">
        <f t="shared" si="24"/>
        <v>0</v>
      </c>
      <c r="AD87" s="43">
        <f t="shared" si="24"/>
        <v>0</v>
      </c>
      <c r="AE87" s="43">
        <f t="shared" si="24"/>
        <v>0</v>
      </c>
      <c r="AF87" s="43">
        <f t="shared" si="24"/>
        <v>0</v>
      </c>
      <c r="AG87" s="43">
        <f t="shared" si="24"/>
        <v>0</v>
      </c>
      <c r="AH87" s="43">
        <f t="shared" si="24"/>
        <v>0</v>
      </c>
      <c r="AI87" s="43">
        <f t="shared" si="24"/>
        <v>0</v>
      </c>
      <c r="AJ87" s="42">
        <f>$K$16</f>
        <v>0</v>
      </c>
      <c r="AK87" s="42">
        <f t="shared" ref="AK87:AM87" si="26">$K$16</f>
        <v>0</v>
      </c>
      <c r="AL87" s="42">
        <f t="shared" si="26"/>
        <v>0</v>
      </c>
      <c r="AM87" s="42">
        <f t="shared" si="26"/>
        <v>0</v>
      </c>
      <c r="AN87">
        <f t="shared" si="23"/>
        <v>0</v>
      </c>
      <c r="AO87">
        <f t="shared" si="23"/>
        <v>0</v>
      </c>
      <c r="AP87">
        <f t="shared" si="23"/>
        <v>0</v>
      </c>
      <c r="AQ87">
        <f t="shared" si="23"/>
        <v>0</v>
      </c>
    </row>
    <row r="88" spans="1:50" x14ac:dyDescent="0.25">
      <c r="T88">
        <f>3250-1050</f>
        <v>2200</v>
      </c>
      <c r="AJ88" s="5"/>
      <c r="AT88" s="16"/>
    </row>
    <row r="89" spans="1:50" x14ac:dyDescent="0.25">
      <c r="A89" s="11" t="s">
        <v>15</v>
      </c>
    </row>
    <row r="90" spans="1:50" x14ac:dyDescent="0.25">
      <c r="A90" s="10"/>
      <c r="B90">
        <v>0</v>
      </c>
      <c r="C90" s="18">
        <v>50</v>
      </c>
      <c r="D90" s="18">
        <v>150</v>
      </c>
      <c r="E90" s="18">
        <v>250</v>
      </c>
      <c r="F90" s="18">
        <v>350</v>
      </c>
      <c r="G90" s="18">
        <v>450</v>
      </c>
      <c r="H90" s="18">
        <v>550</v>
      </c>
      <c r="I90" s="18">
        <v>650</v>
      </c>
      <c r="J90" s="18">
        <v>750</v>
      </c>
      <c r="K90" s="18">
        <v>850</v>
      </c>
      <c r="L90" s="18">
        <v>950</v>
      </c>
      <c r="M90" s="18">
        <v>1050</v>
      </c>
      <c r="N90" s="18">
        <v>1150</v>
      </c>
      <c r="O90" s="18">
        <v>1250</v>
      </c>
      <c r="P90" s="18">
        <v>1350</v>
      </c>
      <c r="Q90" s="18">
        <v>1450</v>
      </c>
      <c r="R90" s="18">
        <v>1550</v>
      </c>
      <c r="S90" s="18">
        <v>1650</v>
      </c>
      <c r="T90" s="18">
        <v>1750</v>
      </c>
      <c r="U90" s="18">
        <v>1850</v>
      </c>
      <c r="V90" s="18">
        <v>1950</v>
      </c>
      <c r="W90" s="18">
        <v>2050</v>
      </c>
      <c r="X90" s="18">
        <v>2150</v>
      </c>
      <c r="Y90" s="18">
        <v>2250</v>
      </c>
      <c r="Z90" s="18">
        <v>2350</v>
      </c>
      <c r="AA90" s="18">
        <v>2450</v>
      </c>
      <c r="AB90" s="18">
        <v>2550</v>
      </c>
      <c r="AC90" s="18">
        <v>2650</v>
      </c>
      <c r="AD90" s="18">
        <v>2750</v>
      </c>
      <c r="AE90" s="18">
        <v>2850</v>
      </c>
      <c r="AF90" s="18">
        <v>2950</v>
      </c>
      <c r="AG90" s="18">
        <v>3050</v>
      </c>
      <c r="AH90" s="18">
        <v>3150</v>
      </c>
      <c r="AI90" s="18">
        <v>3250</v>
      </c>
      <c r="AJ90" s="18">
        <v>3350</v>
      </c>
      <c r="AK90" s="18">
        <v>3450</v>
      </c>
      <c r="AL90" s="18">
        <v>3550</v>
      </c>
      <c r="AM90" s="18">
        <v>3650</v>
      </c>
      <c r="AN90" s="18">
        <v>3750</v>
      </c>
      <c r="AO90" s="18">
        <v>3850</v>
      </c>
      <c r="AP90" s="18">
        <v>3950</v>
      </c>
      <c r="AQ90" s="18">
        <v>4050</v>
      </c>
      <c r="AR90" s="16">
        <v>4100</v>
      </c>
      <c r="AV90" s="13"/>
      <c r="AW90" s="13"/>
      <c r="AX90" s="13"/>
    </row>
    <row r="91" spans="1:50" x14ac:dyDescent="0.25">
      <c r="A91">
        <v>50</v>
      </c>
      <c r="B91" s="15">
        <v>0</v>
      </c>
      <c r="C91" t="e">
        <f ca="1">(B91+C92+D91)/3+C45/(3*C22)-C68/(3*C22)</f>
        <v>#DIV/0!</v>
      </c>
      <c r="D91" t="e">
        <f t="shared" ref="D91:AQ91" ca="1" si="27">(C91+D92+E91)/3+D45/(3*D22)-D68/(3*D22)</f>
        <v>#DIV/0!</v>
      </c>
      <c r="E91" t="e">
        <f t="shared" ca="1" si="27"/>
        <v>#DIV/0!</v>
      </c>
      <c r="F91" t="e">
        <f t="shared" ca="1" si="27"/>
        <v>#DIV/0!</v>
      </c>
      <c r="G91" t="e">
        <f t="shared" ca="1" si="27"/>
        <v>#DIV/0!</v>
      </c>
      <c r="H91" t="e">
        <f t="shared" ca="1" si="27"/>
        <v>#DIV/0!</v>
      </c>
      <c r="I91" t="e">
        <f t="shared" ca="1" si="27"/>
        <v>#DIV/0!</v>
      </c>
      <c r="J91" s="42" t="e">
        <f t="shared" ca="1" si="27"/>
        <v>#DIV/0!</v>
      </c>
      <c r="K91" s="42" t="e">
        <f t="shared" ca="1" si="27"/>
        <v>#DIV/0!</v>
      </c>
      <c r="L91" s="42" t="e">
        <f t="shared" ca="1" si="27"/>
        <v>#DIV/0!</v>
      </c>
      <c r="M91" s="42" t="e">
        <f t="shared" ca="1" si="27"/>
        <v>#DIV/0!</v>
      </c>
      <c r="N91" s="43" t="e">
        <f t="shared" ca="1" si="27"/>
        <v>#DIV/0!</v>
      </c>
      <c r="O91" s="43" t="e">
        <f t="shared" ca="1" si="27"/>
        <v>#DIV/0!</v>
      </c>
      <c r="P91" s="43" t="e">
        <f t="shared" ca="1" si="27"/>
        <v>#DIV/0!</v>
      </c>
      <c r="Q91" s="43" t="e">
        <f t="shared" ca="1" si="27"/>
        <v>#DIV/0!</v>
      </c>
      <c r="R91" s="43" t="e">
        <f t="shared" ca="1" si="27"/>
        <v>#DIV/0!</v>
      </c>
      <c r="S91" s="43" t="e">
        <f t="shared" ca="1" si="27"/>
        <v>#DIV/0!</v>
      </c>
      <c r="T91" s="43" t="e">
        <f t="shared" ca="1" si="27"/>
        <v>#DIV/0!</v>
      </c>
      <c r="U91" s="43" t="e">
        <f t="shared" ca="1" si="27"/>
        <v>#DIV/0!</v>
      </c>
      <c r="V91" s="43" t="e">
        <f t="shared" ca="1" si="27"/>
        <v>#DIV/0!</v>
      </c>
      <c r="W91" s="43" t="e">
        <f t="shared" ca="1" si="27"/>
        <v>#DIV/0!</v>
      </c>
      <c r="X91" s="43" t="e">
        <f t="shared" ca="1" si="27"/>
        <v>#DIV/0!</v>
      </c>
      <c r="Y91" s="43" t="e">
        <f t="shared" ca="1" si="27"/>
        <v>#DIV/0!</v>
      </c>
      <c r="Z91" s="43" t="e">
        <f t="shared" ca="1" si="27"/>
        <v>#DIV/0!</v>
      </c>
      <c r="AA91" s="43" t="e">
        <f t="shared" ca="1" si="27"/>
        <v>#DIV/0!</v>
      </c>
      <c r="AB91" s="43" t="e">
        <f t="shared" ca="1" si="27"/>
        <v>#DIV/0!</v>
      </c>
      <c r="AC91" s="43" t="e">
        <f t="shared" ca="1" si="27"/>
        <v>#DIV/0!</v>
      </c>
      <c r="AD91" s="43" t="e">
        <f t="shared" ca="1" si="27"/>
        <v>#DIV/0!</v>
      </c>
      <c r="AE91" s="43" t="e">
        <f t="shared" ca="1" si="27"/>
        <v>#DIV/0!</v>
      </c>
      <c r="AF91" s="43" t="e">
        <f t="shared" ca="1" si="27"/>
        <v>#DIV/0!</v>
      </c>
      <c r="AG91" s="43" t="e">
        <f t="shared" ca="1" si="27"/>
        <v>#DIV/0!</v>
      </c>
      <c r="AH91" s="43" t="e">
        <f t="shared" ca="1" si="27"/>
        <v>#DIV/0!</v>
      </c>
      <c r="AI91" s="43" t="e">
        <f t="shared" ca="1" si="27"/>
        <v>#DIV/0!</v>
      </c>
      <c r="AJ91" s="42" t="e">
        <f t="shared" ca="1" si="27"/>
        <v>#DIV/0!</v>
      </c>
      <c r="AK91" s="42" t="e">
        <f t="shared" ca="1" si="27"/>
        <v>#DIV/0!</v>
      </c>
      <c r="AL91" s="42" t="e">
        <f t="shared" ca="1" si="27"/>
        <v>#DIV/0!</v>
      </c>
      <c r="AM91" s="42" t="e">
        <f t="shared" ca="1" si="27"/>
        <v>#DIV/0!</v>
      </c>
      <c r="AN91" t="e">
        <f t="shared" ca="1" si="27"/>
        <v>#DIV/0!</v>
      </c>
      <c r="AO91" t="e">
        <f t="shared" ca="1" si="27"/>
        <v>#DIV/0!</v>
      </c>
      <c r="AP91" t="e">
        <f t="shared" ca="1" si="27"/>
        <v>#DIV/0!</v>
      </c>
      <c r="AQ91" t="e">
        <f t="shared" ca="1" si="27"/>
        <v>#DIV/0!</v>
      </c>
      <c r="AR91">
        <v>-2</v>
      </c>
    </row>
    <row r="92" spans="1:50" x14ac:dyDescent="0.25">
      <c r="A92">
        <v>150</v>
      </c>
      <c r="B92" s="15">
        <v>0</v>
      </c>
      <c r="C92" t="e">
        <f ca="1">(B92+C93+D92+C91)/4+C46/(4*C23)-C69/(4*C23)</f>
        <v>#DIV/0!</v>
      </c>
      <c r="D92" t="e">
        <f t="shared" ref="D92:AQ92" ca="1" si="28">(C92+D93+E92+D91)/4+D46/(4*D23)-D69/(4*D23)</f>
        <v>#DIV/0!</v>
      </c>
      <c r="E92" t="e">
        <f t="shared" ca="1" si="28"/>
        <v>#DIV/0!</v>
      </c>
      <c r="F92" t="e">
        <f t="shared" ca="1" si="28"/>
        <v>#DIV/0!</v>
      </c>
      <c r="G92" t="e">
        <f t="shared" ca="1" si="28"/>
        <v>#DIV/0!</v>
      </c>
      <c r="H92" t="e">
        <f t="shared" ca="1" si="28"/>
        <v>#DIV/0!</v>
      </c>
      <c r="I92" t="e">
        <f t="shared" ca="1" si="28"/>
        <v>#DIV/0!</v>
      </c>
      <c r="J92" s="42" t="e">
        <f t="shared" ca="1" si="28"/>
        <v>#DIV/0!</v>
      </c>
      <c r="K92" s="42" t="e">
        <f t="shared" ca="1" si="28"/>
        <v>#DIV/0!</v>
      </c>
      <c r="L92" s="42" t="e">
        <f t="shared" ca="1" si="28"/>
        <v>#DIV/0!</v>
      </c>
      <c r="M92" s="42" t="e">
        <f t="shared" ca="1" si="28"/>
        <v>#DIV/0!</v>
      </c>
      <c r="N92" s="43" t="e">
        <f t="shared" ca="1" si="28"/>
        <v>#DIV/0!</v>
      </c>
      <c r="O92" s="43" t="e">
        <f t="shared" ca="1" si="28"/>
        <v>#DIV/0!</v>
      </c>
      <c r="P92" s="43" t="e">
        <f t="shared" ca="1" si="28"/>
        <v>#DIV/0!</v>
      </c>
      <c r="Q92" s="43" t="e">
        <f t="shared" ca="1" si="28"/>
        <v>#DIV/0!</v>
      </c>
      <c r="R92" s="43" t="e">
        <f t="shared" ca="1" si="28"/>
        <v>#DIV/0!</v>
      </c>
      <c r="S92" s="43" t="e">
        <f t="shared" ca="1" si="28"/>
        <v>#DIV/0!</v>
      </c>
      <c r="T92" s="43" t="e">
        <f t="shared" ca="1" si="28"/>
        <v>#DIV/0!</v>
      </c>
      <c r="U92" s="43" t="e">
        <f t="shared" ca="1" si="28"/>
        <v>#DIV/0!</v>
      </c>
      <c r="V92" s="43" t="e">
        <f t="shared" ca="1" si="28"/>
        <v>#DIV/0!</v>
      </c>
      <c r="W92" s="43" t="e">
        <f t="shared" ca="1" si="28"/>
        <v>#DIV/0!</v>
      </c>
      <c r="X92" s="43" t="e">
        <f t="shared" ca="1" si="28"/>
        <v>#DIV/0!</v>
      </c>
      <c r="Y92" s="43" t="e">
        <f t="shared" ca="1" si="28"/>
        <v>#DIV/0!</v>
      </c>
      <c r="Z92" s="43" t="e">
        <f t="shared" ca="1" si="28"/>
        <v>#DIV/0!</v>
      </c>
      <c r="AA92" s="43" t="e">
        <f t="shared" ca="1" si="28"/>
        <v>#DIV/0!</v>
      </c>
      <c r="AB92" s="43" t="e">
        <f t="shared" ca="1" si="28"/>
        <v>#DIV/0!</v>
      </c>
      <c r="AC92" s="43" t="e">
        <f t="shared" ca="1" si="28"/>
        <v>#DIV/0!</v>
      </c>
      <c r="AD92" s="43" t="e">
        <f t="shared" ca="1" si="28"/>
        <v>#DIV/0!</v>
      </c>
      <c r="AE92" s="43" t="e">
        <f t="shared" ca="1" si="28"/>
        <v>#DIV/0!</v>
      </c>
      <c r="AF92" s="43" t="e">
        <f t="shared" ca="1" si="28"/>
        <v>#DIV/0!</v>
      </c>
      <c r="AG92" s="43" t="e">
        <f t="shared" ca="1" si="28"/>
        <v>#DIV/0!</v>
      </c>
      <c r="AH92" s="43" t="e">
        <f t="shared" ca="1" si="28"/>
        <v>#DIV/0!</v>
      </c>
      <c r="AI92" s="43" t="e">
        <f t="shared" ca="1" si="28"/>
        <v>#DIV/0!</v>
      </c>
      <c r="AJ92" s="42" t="e">
        <f t="shared" ca="1" si="28"/>
        <v>#DIV/0!</v>
      </c>
      <c r="AK92" s="42" t="e">
        <f t="shared" ca="1" si="28"/>
        <v>#DIV/0!</v>
      </c>
      <c r="AL92" s="42" t="e">
        <f t="shared" ca="1" si="28"/>
        <v>#DIV/0!</v>
      </c>
      <c r="AM92" s="42" t="e">
        <f t="shared" ca="1" si="28"/>
        <v>#DIV/0!</v>
      </c>
      <c r="AN92" t="e">
        <f t="shared" ca="1" si="28"/>
        <v>#DIV/0!</v>
      </c>
      <c r="AO92" t="e">
        <f t="shared" ca="1" si="28"/>
        <v>#DIV/0!</v>
      </c>
      <c r="AP92" t="e">
        <f t="shared" ca="1" si="28"/>
        <v>#DIV/0!</v>
      </c>
      <c r="AQ92" t="e">
        <f t="shared" ca="1" si="28"/>
        <v>#DIV/0!</v>
      </c>
      <c r="AR92">
        <v>-2</v>
      </c>
    </row>
    <row r="93" spans="1:50" x14ac:dyDescent="0.25">
      <c r="A93">
        <v>250</v>
      </c>
      <c r="B93" s="15">
        <v>0</v>
      </c>
      <c r="C93" t="e">
        <f t="shared" ref="C93:C109" ca="1" si="29">(B93+C94+D93+C92)/4+C47/(4*C24)-C70/(4*C24)</f>
        <v>#DIV/0!</v>
      </c>
      <c r="D93" t="e">
        <f t="shared" ref="D93:D109" ca="1" si="30">(C93+D94+E93+D92)/4+D47/(4*D24)-D70/(4*D24)</f>
        <v>#DIV/0!</v>
      </c>
      <c r="E93" t="e">
        <f t="shared" ref="E93:E109" ca="1" si="31">(D93+E94+F93+E92)/4+E47/(4*E24)-E70/(4*E24)</f>
        <v>#DIV/0!</v>
      </c>
      <c r="F93" t="e">
        <f t="shared" ref="F93:F109" ca="1" si="32">(E93+F94+G93+F92)/4+F47/(4*F24)-F70/(4*F24)</f>
        <v>#DIV/0!</v>
      </c>
      <c r="G93" t="e">
        <f t="shared" ref="G93:G109" ca="1" si="33">(F93+G94+H93+G92)/4+G47/(4*G24)-G70/(4*G24)</f>
        <v>#DIV/0!</v>
      </c>
      <c r="H93" t="e">
        <f t="shared" ref="H93:H109" ca="1" si="34">(G93+H94+I93+H92)/4+H47/(4*H24)-H70/(4*H24)</f>
        <v>#DIV/0!</v>
      </c>
      <c r="I93" t="e">
        <f t="shared" ref="I93:I109" ca="1" si="35">(H93+I94+J93+I92)/4+I47/(4*I24)-I70/(4*I24)</f>
        <v>#DIV/0!</v>
      </c>
      <c r="J93" s="42" t="e">
        <f t="shared" ref="J93:J109" ca="1" si="36">(I93+J94+K93+J92)/4+J47/(4*J24)-J70/(4*J24)</f>
        <v>#DIV/0!</v>
      </c>
      <c r="K93" s="42" t="e">
        <f t="shared" ref="K93:K109" ca="1" si="37">(J93+K94+L93+K92)/4+K47/(4*K24)-K70/(4*K24)</f>
        <v>#DIV/0!</v>
      </c>
      <c r="L93" s="42" t="e">
        <f t="shared" ref="L93:L109" ca="1" si="38">(K93+L94+M93+L92)/4+L47/(4*L24)-L70/(4*L24)</f>
        <v>#DIV/0!</v>
      </c>
      <c r="M93" s="42" t="e">
        <f t="shared" ref="M93:M109" ca="1" si="39">(L93+M94+N93+M92)/4+M47/(4*M24)-M70/(4*M24)</f>
        <v>#DIV/0!</v>
      </c>
      <c r="N93" s="43" t="e">
        <f t="shared" ref="N93:N109" ca="1" si="40">(M93+N94+O93+N92)/4+N47/(4*N24)-N70/(4*N24)</f>
        <v>#DIV/0!</v>
      </c>
      <c r="O93" s="43" t="e">
        <f t="shared" ref="O93:O109" ca="1" si="41">(N93+O94+P93+O92)/4+O47/(4*O24)-O70/(4*O24)</f>
        <v>#DIV/0!</v>
      </c>
      <c r="P93" s="43" t="e">
        <f t="shared" ref="P93:P109" ca="1" si="42">(O93+P94+Q93+P92)/4+P47/(4*P24)-P70/(4*P24)</f>
        <v>#DIV/0!</v>
      </c>
      <c r="Q93" s="43" t="e">
        <f t="shared" ref="Q93:Q109" ca="1" si="43">(P93+Q94+R93+Q92)/4+Q47/(4*Q24)-Q70/(4*Q24)</f>
        <v>#DIV/0!</v>
      </c>
      <c r="R93" s="43" t="e">
        <f t="shared" ref="R93:R109" ca="1" si="44">(Q93+R94+S93+R92)/4+R47/(4*R24)-R70/(4*R24)</f>
        <v>#DIV/0!</v>
      </c>
      <c r="S93" s="43" t="e">
        <f t="shared" ref="S93:S109" ca="1" si="45">(R93+S94+T93+S92)/4+S47/(4*S24)-S70/(4*S24)</f>
        <v>#DIV/0!</v>
      </c>
      <c r="T93" s="43" t="e">
        <f t="shared" ref="T93:T109" ca="1" si="46">(S93+T94+U93+T92)/4+T47/(4*T24)-T70/(4*T24)</f>
        <v>#DIV/0!</v>
      </c>
      <c r="U93" s="43" t="e">
        <f t="shared" ref="U93:U109" ca="1" si="47">(T93+U94+V93+U92)/4+U47/(4*U24)-U70/(4*U24)</f>
        <v>#DIV/0!</v>
      </c>
      <c r="V93" s="43" t="e">
        <f t="shared" ref="V93:V109" ca="1" si="48">(U93+V94+W93+V92)/4+V47/(4*V24)-V70/(4*V24)</f>
        <v>#DIV/0!</v>
      </c>
      <c r="W93" s="43" t="e">
        <f t="shared" ref="W93:W109" ca="1" si="49">(V93+W94+X93+W92)/4+W47/(4*W24)-W70/(4*W24)</f>
        <v>#DIV/0!</v>
      </c>
      <c r="X93" s="43" t="e">
        <f t="shared" ref="X93:X109" ca="1" si="50">(W93+X94+Y93+X92)/4+X47/(4*X24)-X70/(4*X24)</f>
        <v>#DIV/0!</v>
      </c>
      <c r="Y93" s="43" t="e">
        <f t="shared" ref="Y93:Y109" ca="1" si="51">(X93+Y94+Z93+Y92)/4+Y47/(4*Y24)-Y70/(4*Y24)</f>
        <v>#DIV/0!</v>
      </c>
      <c r="Z93" s="43" t="e">
        <f t="shared" ref="Z93:Z109" ca="1" si="52">(Y93+Z94+AA93+Z92)/4+Z47/(4*Z24)-Z70/(4*Z24)</f>
        <v>#DIV/0!</v>
      </c>
      <c r="AA93" s="43" t="e">
        <f t="shared" ref="AA93:AA109" ca="1" si="53">(Z93+AA94+AB93+AA92)/4+AA47/(4*AA24)-AA70/(4*AA24)</f>
        <v>#DIV/0!</v>
      </c>
      <c r="AB93" s="43" t="e">
        <f t="shared" ref="AB93:AB109" ca="1" si="54">(AA93+AB94+AC93+AB92)/4+AB47/(4*AB24)-AB70/(4*AB24)</f>
        <v>#DIV/0!</v>
      </c>
      <c r="AC93" s="43" t="e">
        <f t="shared" ref="AC93:AC109" ca="1" si="55">(AB93+AC94+AD93+AC92)/4+AC47/(4*AC24)-AC70/(4*AC24)</f>
        <v>#DIV/0!</v>
      </c>
      <c r="AD93" s="43" t="e">
        <f t="shared" ref="AD93:AD109" ca="1" si="56">(AC93+AD94+AE93+AD92)/4+AD47/(4*AD24)-AD70/(4*AD24)</f>
        <v>#DIV/0!</v>
      </c>
      <c r="AE93" s="43" t="e">
        <f t="shared" ref="AE93:AE109" ca="1" si="57">(AD93+AE94+AF93+AE92)/4+AE47/(4*AE24)-AE70/(4*AE24)</f>
        <v>#DIV/0!</v>
      </c>
      <c r="AF93" s="43" t="e">
        <f t="shared" ref="AF93:AF109" ca="1" si="58">(AE93+AF94+AG93+AF92)/4+AF47/(4*AF24)-AF70/(4*AF24)</f>
        <v>#DIV/0!</v>
      </c>
      <c r="AG93" s="43" t="e">
        <f t="shared" ref="AG93:AG109" ca="1" si="59">(AF93+AG94+AH93+AG92)/4+AG47/(4*AG24)-AG70/(4*AG24)</f>
        <v>#DIV/0!</v>
      </c>
      <c r="AH93" s="43" t="e">
        <f t="shared" ref="AH93:AH109" ca="1" si="60">(AG93+AH94+AI93+AH92)/4+AH47/(4*AH24)-AH70/(4*AH24)</f>
        <v>#DIV/0!</v>
      </c>
      <c r="AI93" s="43" t="e">
        <f t="shared" ref="AI93:AI109" ca="1" si="61">(AH93+AI94+AJ93+AI92)/4+AI47/(4*AI24)-AI70/(4*AI24)</f>
        <v>#DIV/0!</v>
      </c>
      <c r="AJ93" s="42" t="e">
        <f t="shared" ref="AJ93:AJ109" ca="1" si="62">(AI93+AJ94+AK93+AJ92)/4+AJ47/(4*AJ24)-AJ70/(4*AJ24)</f>
        <v>#DIV/0!</v>
      </c>
      <c r="AK93" s="42" t="e">
        <f t="shared" ref="AK93:AK109" ca="1" si="63">(AJ93+AK94+AL93+AK92)/4+AK47/(4*AK24)-AK70/(4*AK24)</f>
        <v>#DIV/0!</v>
      </c>
      <c r="AL93" s="42" t="e">
        <f t="shared" ref="AL93:AL109" ca="1" si="64">(AK93+AL94+AM93+AL92)/4+AL47/(4*AL24)-AL70/(4*AL24)</f>
        <v>#DIV/0!</v>
      </c>
      <c r="AM93" s="42" t="e">
        <f t="shared" ref="AM93:AM109" ca="1" si="65">(AL93+AM94+AN93+AM92)/4+AM47/(4*AM24)-AM70/(4*AM24)</f>
        <v>#DIV/0!</v>
      </c>
      <c r="AN93" t="e">
        <f t="shared" ref="AN93:AN109" ca="1" si="66">(AM93+AN94+AO93+AN92)/4+AN47/(4*AN24)-AN70/(4*AN24)</f>
        <v>#DIV/0!</v>
      </c>
      <c r="AO93" t="e">
        <f t="shared" ref="AO93:AO109" ca="1" si="67">(AN93+AO94+AP93+AO92)/4+AO47/(4*AO24)-AO70/(4*AO24)</f>
        <v>#DIV/0!</v>
      </c>
      <c r="AP93" t="e">
        <f t="shared" ref="AP93:AP109" ca="1" si="68">(AO93+AP94+AQ93+AP92)/4+AP47/(4*AP24)-AP70/(4*AP24)</f>
        <v>#DIV/0!</v>
      </c>
      <c r="AQ93" t="e">
        <f t="shared" ref="AQ93:AQ109" ca="1" si="69">(AP93+AQ94+AR93+AQ92)/4+AQ47/(4*AQ24)-AQ70/(4*AQ24)</f>
        <v>#DIV/0!</v>
      </c>
      <c r="AR93">
        <v>-2</v>
      </c>
      <c r="AV93" s="13"/>
      <c r="AX93" s="13"/>
    </row>
    <row r="94" spans="1:50" x14ac:dyDescent="0.25">
      <c r="A94">
        <v>350</v>
      </c>
      <c r="B94" s="15">
        <v>0</v>
      </c>
      <c r="C94" t="e">
        <f t="shared" ca="1" si="29"/>
        <v>#DIV/0!</v>
      </c>
      <c r="D94" t="e">
        <f t="shared" ca="1" si="30"/>
        <v>#DIV/0!</v>
      </c>
      <c r="E94" t="e">
        <f t="shared" ca="1" si="31"/>
        <v>#DIV/0!</v>
      </c>
      <c r="F94" t="e">
        <f t="shared" ca="1" si="32"/>
        <v>#DIV/0!</v>
      </c>
      <c r="G94" t="e">
        <f t="shared" ca="1" si="33"/>
        <v>#DIV/0!</v>
      </c>
      <c r="H94" t="e">
        <f t="shared" ca="1" si="34"/>
        <v>#DIV/0!</v>
      </c>
      <c r="I94" t="e">
        <f t="shared" ca="1" si="35"/>
        <v>#DIV/0!</v>
      </c>
      <c r="J94" s="42" t="e">
        <f t="shared" ca="1" si="36"/>
        <v>#DIV/0!</v>
      </c>
      <c r="K94" s="42" t="e">
        <f t="shared" ca="1" si="37"/>
        <v>#DIV/0!</v>
      </c>
      <c r="L94" s="42" t="e">
        <f t="shared" ca="1" si="38"/>
        <v>#DIV/0!</v>
      </c>
      <c r="M94" s="42" t="e">
        <f t="shared" ca="1" si="39"/>
        <v>#DIV/0!</v>
      </c>
      <c r="N94" s="43" t="e">
        <f t="shared" ca="1" si="40"/>
        <v>#DIV/0!</v>
      </c>
      <c r="O94" s="43" t="e">
        <f t="shared" ca="1" si="41"/>
        <v>#DIV/0!</v>
      </c>
      <c r="P94" s="43" t="e">
        <f t="shared" ca="1" si="42"/>
        <v>#DIV/0!</v>
      </c>
      <c r="Q94" s="43" t="e">
        <f t="shared" ca="1" si="43"/>
        <v>#DIV/0!</v>
      </c>
      <c r="R94" s="43" t="e">
        <f t="shared" ca="1" si="44"/>
        <v>#DIV/0!</v>
      </c>
      <c r="S94" s="43" t="e">
        <f t="shared" ca="1" si="45"/>
        <v>#DIV/0!</v>
      </c>
      <c r="T94" s="43" t="e">
        <f t="shared" ca="1" si="46"/>
        <v>#DIV/0!</v>
      </c>
      <c r="U94" s="43" t="e">
        <f t="shared" ca="1" si="47"/>
        <v>#DIV/0!</v>
      </c>
      <c r="V94" s="43" t="e">
        <f t="shared" ca="1" si="48"/>
        <v>#DIV/0!</v>
      </c>
      <c r="W94" s="43" t="e">
        <f t="shared" ca="1" si="49"/>
        <v>#DIV/0!</v>
      </c>
      <c r="X94" s="43" t="e">
        <f t="shared" ca="1" si="50"/>
        <v>#DIV/0!</v>
      </c>
      <c r="Y94" s="43" t="e">
        <f t="shared" ca="1" si="51"/>
        <v>#DIV/0!</v>
      </c>
      <c r="Z94" s="43" t="e">
        <f t="shared" ca="1" si="52"/>
        <v>#DIV/0!</v>
      </c>
      <c r="AA94" s="43" t="e">
        <f t="shared" ca="1" si="53"/>
        <v>#DIV/0!</v>
      </c>
      <c r="AB94" s="43" t="e">
        <f t="shared" ca="1" si="54"/>
        <v>#DIV/0!</v>
      </c>
      <c r="AC94" s="43" t="e">
        <f t="shared" ca="1" si="55"/>
        <v>#DIV/0!</v>
      </c>
      <c r="AD94" s="43" t="e">
        <f t="shared" ca="1" si="56"/>
        <v>#DIV/0!</v>
      </c>
      <c r="AE94" s="43" t="e">
        <f t="shared" ca="1" si="57"/>
        <v>#DIV/0!</v>
      </c>
      <c r="AF94" s="43" t="e">
        <f t="shared" ca="1" si="58"/>
        <v>#DIV/0!</v>
      </c>
      <c r="AG94" s="43" t="e">
        <f t="shared" ca="1" si="59"/>
        <v>#DIV/0!</v>
      </c>
      <c r="AH94" s="43" t="e">
        <f t="shared" ca="1" si="60"/>
        <v>#DIV/0!</v>
      </c>
      <c r="AI94" s="43" t="e">
        <f t="shared" ca="1" si="61"/>
        <v>#DIV/0!</v>
      </c>
      <c r="AJ94" s="42" t="e">
        <f t="shared" ca="1" si="62"/>
        <v>#DIV/0!</v>
      </c>
      <c r="AK94" s="42" t="e">
        <f t="shared" ca="1" si="63"/>
        <v>#DIV/0!</v>
      </c>
      <c r="AL94" s="42" t="e">
        <f t="shared" ca="1" si="64"/>
        <v>#DIV/0!</v>
      </c>
      <c r="AM94" s="42" t="e">
        <f t="shared" ca="1" si="65"/>
        <v>#DIV/0!</v>
      </c>
      <c r="AN94" t="e">
        <f t="shared" ca="1" si="66"/>
        <v>#DIV/0!</v>
      </c>
      <c r="AO94" t="e">
        <f t="shared" ca="1" si="67"/>
        <v>#DIV/0!</v>
      </c>
      <c r="AP94" t="e">
        <f t="shared" ca="1" si="68"/>
        <v>#DIV/0!</v>
      </c>
      <c r="AQ94" t="e">
        <f t="shared" ca="1" si="69"/>
        <v>#DIV/0!</v>
      </c>
      <c r="AR94">
        <v>-2</v>
      </c>
      <c r="AU94" s="12"/>
      <c r="AV94" s="13"/>
      <c r="AX94" s="13"/>
    </row>
    <row r="95" spans="1:50" x14ac:dyDescent="0.25">
      <c r="A95">
        <v>450</v>
      </c>
      <c r="B95" s="15">
        <v>0</v>
      </c>
      <c r="C95" t="e">
        <f t="shared" ca="1" si="29"/>
        <v>#DIV/0!</v>
      </c>
      <c r="D95" t="e">
        <f t="shared" ca="1" si="30"/>
        <v>#DIV/0!</v>
      </c>
      <c r="E95" t="e">
        <f t="shared" ca="1" si="31"/>
        <v>#DIV/0!</v>
      </c>
      <c r="F95" t="e">
        <f t="shared" ca="1" si="32"/>
        <v>#DIV/0!</v>
      </c>
      <c r="G95" t="e">
        <f t="shared" ca="1" si="33"/>
        <v>#DIV/0!</v>
      </c>
      <c r="H95" t="e">
        <f t="shared" ca="1" si="34"/>
        <v>#DIV/0!</v>
      </c>
      <c r="I95" t="e">
        <f t="shared" ca="1" si="35"/>
        <v>#DIV/0!</v>
      </c>
      <c r="J95" s="42" t="e">
        <f t="shared" ca="1" si="36"/>
        <v>#DIV/0!</v>
      </c>
      <c r="K95" s="42" t="e">
        <f t="shared" ca="1" si="37"/>
        <v>#DIV/0!</v>
      </c>
      <c r="L95" s="42" t="e">
        <f t="shared" ca="1" si="38"/>
        <v>#DIV/0!</v>
      </c>
      <c r="M95" s="42" t="e">
        <f t="shared" ca="1" si="39"/>
        <v>#DIV/0!</v>
      </c>
      <c r="N95" s="43" t="e">
        <f t="shared" ca="1" si="40"/>
        <v>#DIV/0!</v>
      </c>
      <c r="O95" s="43" t="e">
        <f t="shared" ca="1" si="41"/>
        <v>#DIV/0!</v>
      </c>
      <c r="P95" s="43" t="e">
        <f t="shared" ca="1" si="42"/>
        <v>#DIV/0!</v>
      </c>
      <c r="Q95" s="43" t="e">
        <f t="shared" ca="1" si="43"/>
        <v>#DIV/0!</v>
      </c>
      <c r="R95" s="43" t="e">
        <f t="shared" ca="1" si="44"/>
        <v>#DIV/0!</v>
      </c>
      <c r="S95" s="43" t="e">
        <f t="shared" ca="1" si="45"/>
        <v>#DIV/0!</v>
      </c>
      <c r="T95" s="43" t="e">
        <f t="shared" ca="1" si="46"/>
        <v>#DIV/0!</v>
      </c>
      <c r="U95" s="43" t="e">
        <f t="shared" ca="1" si="47"/>
        <v>#DIV/0!</v>
      </c>
      <c r="V95" s="43" t="e">
        <f t="shared" ca="1" si="48"/>
        <v>#DIV/0!</v>
      </c>
      <c r="W95" s="43" t="e">
        <f t="shared" ca="1" si="49"/>
        <v>#DIV/0!</v>
      </c>
      <c r="X95" s="43" t="e">
        <f t="shared" ca="1" si="50"/>
        <v>#DIV/0!</v>
      </c>
      <c r="Y95" s="43" t="e">
        <f t="shared" ca="1" si="51"/>
        <v>#DIV/0!</v>
      </c>
      <c r="Z95" s="43" t="e">
        <f t="shared" ca="1" si="52"/>
        <v>#DIV/0!</v>
      </c>
      <c r="AA95" s="43" t="e">
        <f t="shared" ca="1" si="53"/>
        <v>#DIV/0!</v>
      </c>
      <c r="AB95" s="43" t="e">
        <f t="shared" ca="1" si="54"/>
        <v>#DIV/0!</v>
      </c>
      <c r="AC95" s="43" t="e">
        <f t="shared" ca="1" si="55"/>
        <v>#DIV/0!</v>
      </c>
      <c r="AD95" s="43" t="e">
        <f t="shared" ca="1" si="56"/>
        <v>#DIV/0!</v>
      </c>
      <c r="AE95" s="43" t="e">
        <f t="shared" ca="1" si="57"/>
        <v>#DIV/0!</v>
      </c>
      <c r="AF95" s="43" t="e">
        <f t="shared" ca="1" si="58"/>
        <v>#DIV/0!</v>
      </c>
      <c r="AG95" s="43" t="e">
        <f t="shared" ca="1" si="59"/>
        <v>#DIV/0!</v>
      </c>
      <c r="AH95" s="43" t="e">
        <f t="shared" ca="1" si="60"/>
        <v>#DIV/0!</v>
      </c>
      <c r="AI95" s="43" t="e">
        <f t="shared" ca="1" si="61"/>
        <v>#DIV/0!</v>
      </c>
      <c r="AJ95" s="42" t="e">
        <f t="shared" ca="1" si="62"/>
        <v>#DIV/0!</v>
      </c>
      <c r="AK95" s="42" t="e">
        <f t="shared" ca="1" si="63"/>
        <v>#DIV/0!</v>
      </c>
      <c r="AL95" s="42" t="e">
        <f t="shared" ca="1" si="64"/>
        <v>#DIV/0!</v>
      </c>
      <c r="AM95" s="42" t="e">
        <f t="shared" ca="1" si="65"/>
        <v>#DIV/0!</v>
      </c>
      <c r="AN95" t="e">
        <f t="shared" ca="1" si="66"/>
        <v>#DIV/0!</v>
      </c>
      <c r="AO95" t="e">
        <f t="shared" ca="1" si="67"/>
        <v>#DIV/0!</v>
      </c>
      <c r="AP95" t="e">
        <f t="shared" ca="1" si="68"/>
        <v>#DIV/0!</v>
      </c>
      <c r="AQ95" t="e">
        <f t="shared" ca="1" si="69"/>
        <v>#DIV/0!</v>
      </c>
      <c r="AR95">
        <v>-2</v>
      </c>
    </row>
    <row r="96" spans="1:50" x14ac:dyDescent="0.25">
      <c r="A96">
        <v>550</v>
      </c>
      <c r="B96" s="15">
        <v>0</v>
      </c>
      <c r="C96" t="e">
        <f t="shared" ca="1" si="29"/>
        <v>#DIV/0!</v>
      </c>
      <c r="D96" t="e">
        <f t="shared" ca="1" si="30"/>
        <v>#DIV/0!</v>
      </c>
      <c r="E96" t="e">
        <f t="shared" ca="1" si="31"/>
        <v>#DIV/0!</v>
      </c>
      <c r="F96" t="e">
        <f t="shared" ca="1" si="32"/>
        <v>#DIV/0!</v>
      </c>
      <c r="G96" t="e">
        <f t="shared" ca="1" si="33"/>
        <v>#DIV/0!</v>
      </c>
      <c r="H96" t="e">
        <f t="shared" ca="1" si="34"/>
        <v>#DIV/0!</v>
      </c>
      <c r="I96" t="e">
        <f t="shared" ca="1" si="35"/>
        <v>#DIV/0!</v>
      </c>
      <c r="J96" s="42" t="e">
        <f t="shared" ca="1" si="36"/>
        <v>#DIV/0!</v>
      </c>
      <c r="K96" s="42" t="e">
        <f t="shared" ca="1" si="37"/>
        <v>#DIV/0!</v>
      </c>
      <c r="L96" s="42" t="e">
        <f t="shared" ca="1" si="38"/>
        <v>#DIV/0!</v>
      </c>
      <c r="M96" s="42" t="e">
        <f t="shared" ca="1" si="39"/>
        <v>#DIV/0!</v>
      </c>
      <c r="N96" s="43" t="e">
        <f t="shared" ca="1" si="40"/>
        <v>#DIV/0!</v>
      </c>
      <c r="O96" s="43" t="e">
        <f t="shared" ca="1" si="41"/>
        <v>#DIV/0!</v>
      </c>
      <c r="P96" s="43" t="e">
        <f t="shared" ca="1" si="42"/>
        <v>#DIV/0!</v>
      </c>
      <c r="Q96" s="43" t="e">
        <f t="shared" ca="1" si="43"/>
        <v>#DIV/0!</v>
      </c>
      <c r="R96" s="43" t="e">
        <f t="shared" ca="1" si="44"/>
        <v>#DIV/0!</v>
      </c>
      <c r="S96" s="43" t="e">
        <f t="shared" ca="1" si="45"/>
        <v>#DIV/0!</v>
      </c>
      <c r="T96" s="43" t="e">
        <f t="shared" ca="1" si="46"/>
        <v>#DIV/0!</v>
      </c>
      <c r="U96" s="43" t="e">
        <f t="shared" ca="1" si="47"/>
        <v>#DIV/0!</v>
      </c>
      <c r="V96" s="43" t="e">
        <f t="shared" ca="1" si="48"/>
        <v>#DIV/0!</v>
      </c>
      <c r="W96" s="43" t="e">
        <f t="shared" ca="1" si="49"/>
        <v>#DIV/0!</v>
      </c>
      <c r="X96" s="43" t="e">
        <f t="shared" ca="1" si="50"/>
        <v>#DIV/0!</v>
      </c>
      <c r="Y96" s="43" t="e">
        <f t="shared" ca="1" si="51"/>
        <v>#DIV/0!</v>
      </c>
      <c r="Z96" s="43" t="e">
        <f t="shared" ca="1" si="52"/>
        <v>#DIV/0!</v>
      </c>
      <c r="AA96" s="43" t="e">
        <f t="shared" ca="1" si="53"/>
        <v>#DIV/0!</v>
      </c>
      <c r="AB96" s="43" t="e">
        <f t="shared" ca="1" si="54"/>
        <v>#DIV/0!</v>
      </c>
      <c r="AC96" s="43" t="e">
        <f t="shared" ca="1" si="55"/>
        <v>#DIV/0!</v>
      </c>
      <c r="AD96" s="43" t="e">
        <f t="shared" ca="1" si="56"/>
        <v>#DIV/0!</v>
      </c>
      <c r="AE96" s="43" t="e">
        <f t="shared" ca="1" si="57"/>
        <v>#DIV/0!</v>
      </c>
      <c r="AF96" s="43" t="e">
        <f t="shared" ca="1" si="58"/>
        <v>#DIV/0!</v>
      </c>
      <c r="AG96" s="43" t="e">
        <f t="shared" ca="1" si="59"/>
        <v>#DIV/0!</v>
      </c>
      <c r="AH96" s="43" t="e">
        <f t="shared" ca="1" si="60"/>
        <v>#DIV/0!</v>
      </c>
      <c r="AI96" s="43" t="e">
        <f t="shared" ca="1" si="61"/>
        <v>#DIV/0!</v>
      </c>
      <c r="AJ96" s="42" t="e">
        <f t="shared" ca="1" si="62"/>
        <v>#DIV/0!</v>
      </c>
      <c r="AK96" s="42" t="e">
        <f t="shared" ca="1" si="63"/>
        <v>#DIV/0!</v>
      </c>
      <c r="AL96" s="42" t="e">
        <f t="shared" ca="1" si="64"/>
        <v>#DIV/0!</v>
      </c>
      <c r="AM96" s="42" t="e">
        <f t="shared" ca="1" si="65"/>
        <v>#DIV/0!</v>
      </c>
      <c r="AN96" t="e">
        <f t="shared" ca="1" si="66"/>
        <v>#DIV/0!</v>
      </c>
      <c r="AO96" t="e">
        <f t="shared" ca="1" si="67"/>
        <v>#DIV/0!</v>
      </c>
      <c r="AP96" t="e">
        <f t="shared" ca="1" si="68"/>
        <v>#DIV/0!</v>
      </c>
      <c r="AQ96" t="e">
        <f t="shared" ca="1" si="69"/>
        <v>#DIV/0!</v>
      </c>
      <c r="AR96">
        <v>-2</v>
      </c>
    </row>
    <row r="97" spans="1:412" x14ac:dyDescent="0.25">
      <c r="A97">
        <v>650</v>
      </c>
      <c r="B97" s="15">
        <v>0</v>
      </c>
      <c r="C97" t="e">
        <f t="shared" ca="1" si="29"/>
        <v>#DIV/0!</v>
      </c>
      <c r="D97" t="e">
        <f t="shared" ca="1" si="30"/>
        <v>#DIV/0!</v>
      </c>
      <c r="E97" t="e">
        <f t="shared" ca="1" si="31"/>
        <v>#DIV/0!</v>
      </c>
      <c r="F97" t="e">
        <f t="shared" ca="1" si="32"/>
        <v>#DIV/0!</v>
      </c>
      <c r="G97" t="e">
        <f t="shared" ca="1" si="33"/>
        <v>#DIV/0!</v>
      </c>
      <c r="H97" t="e">
        <f t="shared" ca="1" si="34"/>
        <v>#DIV/0!</v>
      </c>
      <c r="I97" t="e">
        <f t="shared" ca="1" si="35"/>
        <v>#DIV/0!</v>
      </c>
      <c r="J97" s="42" t="e">
        <f t="shared" ca="1" si="36"/>
        <v>#DIV/0!</v>
      </c>
      <c r="K97" s="42" t="e">
        <f t="shared" ca="1" si="37"/>
        <v>#DIV/0!</v>
      </c>
      <c r="L97" s="42" t="e">
        <f t="shared" ca="1" si="38"/>
        <v>#DIV/0!</v>
      </c>
      <c r="M97" s="42" t="e">
        <f t="shared" ca="1" si="39"/>
        <v>#DIV/0!</v>
      </c>
      <c r="N97" s="43" t="e">
        <f t="shared" ca="1" si="40"/>
        <v>#DIV/0!</v>
      </c>
      <c r="O97" s="43" t="e">
        <f t="shared" ca="1" si="41"/>
        <v>#DIV/0!</v>
      </c>
      <c r="P97" s="43" t="e">
        <f t="shared" ca="1" si="42"/>
        <v>#DIV/0!</v>
      </c>
      <c r="Q97" s="43" t="e">
        <f t="shared" ca="1" si="43"/>
        <v>#DIV/0!</v>
      </c>
      <c r="R97" s="43" t="e">
        <f t="shared" ca="1" si="44"/>
        <v>#DIV/0!</v>
      </c>
      <c r="S97" s="43" t="e">
        <f t="shared" ca="1" si="45"/>
        <v>#DIV/0!</v>
      </c>
      <c r="T97" s="43" t="e">
        <f t="shared" ca="1" si="46"/>
        <v>#DIV/0!</v>
      </c>
      <c r="U97" s="43" t="e">
        <f t="shared" ca="1" si="47"/>
        <v>#DIV/0!</v>
      </c>
      <c r="V97" s="43" t="e">
        <f t="shared" ca="1" si="48"/>
        <v>#DIV/0!</v>
      </c>
      <c r="W97" s="43" t="e">
        <f t="shared" ca="1" si="49"/>
        <v>#DIV/0!</v>
      </c>
      <c r="X97" s="43" t="e">
        <f t="shared" ca="1" si="50"/>
        <v>#DIV/0!</v>
      </c>
      <c r="Y97" s="43" t="e">
        <f t="shared" ca="1" si="51"/>
        <v>#DIV/0!</v>
      </c>
      <c r="Z97" s="43" t="e">
        <f t="shared" ca="1" si="52"/>
        <v>#DIV/0!</v>
      </c>
      <c r="AA97" s="43" t="e">
        <f t="shared" ca="1" si="53"/>
        <v>#DIV/0!</v>
      </c>
      <c r="AB97" s="43" t="e">
        <f t="shared" ca="1" si="54"/>
        <v>#DIV/0!</v>
      </c>
      <c r="AC97" s="43" t="e">
        <f t="shared" ca="1" si="55"/>
        <v>#DIV/0!</v>
      </c>
      <c r="AD97" s="43" t="e">
        <f t="shared" ca="1" si="56"/>
        <v>#DIV/0!</v>
      </c>
      <c r="AE97" s="43" t="e">
        <f t="shared" ca="1" si="57"/>
        <v>#DIV/0!</v>
      </c>
      <c r="AF97" s="43" t="e">
        <f t="shared" ca="1" si="58"/>
        <v>#DIV/0!</v>
      </c>
      <c r="AG97" s="43" t="e">
        <f t="shared" ca="1" si="59"/>
        <v>#DIV/0!</v>
      </c>
      <c r="AH97" s="43" t="e">
        <f t="shared" ca="1" si="60"/>
        <v>#DIV/0!</v>
      </c>
      <c r="AI97" s="43" t="e">
        <f t="shared" ca="1" si="61"/>
        <v>#DIV/0!</v>
      </c>
      <c r="AJ97" s="42" t="e">
        <f t="shared" ca="1" si="62"/>
        <v>#DIV/0!</v>
      </c>
      <c r="AK97" s="42" t="e">
        <f t="shared" ca="1" si="63"/>
        <v>#DIV/0!</v>
      </c>
      <c r="AL97" s="42" t="e">
        <f t="shared" ca="1" si="64"/>
        <v>#DIV/0!</v>
      </c>
      <c r="AM97" s="42" t="e">
        <f t="shared" ca="1" si="65"/>
        <v>#DIV/0!</v>
      </c>
      <c r="AN97" t="e">
        <f t="shared" ca="1" si="66"/>
        <v>#DIV/0!</v>
      </c>
      <c r="AO97" t="e">
        <f t="shared" ca="1" si="67"/>
        <v>#DIV/0!</v>
      </c>
      <c r="AP97" t="e">
        <f t="shared" ca="1" si="68"/>
        <v>#DIV/0!</v>
      </c>
      <c r="AQ97" t="e">
        <f t="shared" ca="1" si="69"/>
        <v>#DIV/0!</v>
      </c>
      <c r="AR97">
        <v>-2</v>
      </c>
    </row>
    <row r="98" spans="1:412" x14ac:dyDescent="0.25">
      <c r="A98">
        <v>750</v>
      </c>
      <c r="B98" s="15">
        <v>0</v>
      </c>
      <c r="C98" t="e">
        <f t="shared" ca="1" si="29"/>
        <v>#DIV/0!</v>
      </c>
      <c r="D98" t="e">
        <f t="shared" ca="1" si="30"/>
        <v>#DIV/0!</v>
      </c>
      <c r="E98" t="e">
        <f t="shared" ca="1" si="31"/>
        <v>#DIV/0!</v>
      </c>
      <c r="F98" t="e">
        <f t="shared" ca="1" si="32"/>
        <v>#DIV/0!</v>
      </c>
      <c r="G98" t="e">
        <f t="shared" ca="1" si="33"/>
        <v>#DIV/0!</v>
      </c>
      <c r="H98" t="e">
        <f t="shared" ca="1" si="34"/>
        <v>#DIV/0!</v>
      </c>
      <c r="I98" t="e">
        <f t="shared" ca="1" si="35"/>
        <v>#DIV/0!</v>
      </c>
      <c r="J98" s="42" t="e">
        <f t="shared" ca="1" si="36"/>
        <v>#DIV/0!</v>
      </c>
      <c r="K98" s="42" t="e">
        <f t="shared" ca="1" si="37"/>
        <v>#DIV/0!</v>
      </c>
      <c r="L98" s="42" t="e">
        <f t="shared" ca="1" si="38"/>
        <v>#DIV/0!</v>
      </c>
      <c r="M98" s="42" t="e">
        <f t="shared" ca="1" si="39"/>
        <v>#DIV/0!</v>
      </c>
      <c r="N98" s="43" t="e">
        <f t="shared" ca="1" si="40"/>
        <v>#DIV/0!</v>
      </c>
      <c r="O98" s="43" t="e">
        <f t="shared" ca="1" si="41"/>
        <v>#DIV/0!</v>
      </c>
      <c r="P98" s="43" t="e">
        <f t="shared" ca="1" si="42"/>
        <v>#DIV/0!</v>
      </c>
      <c r="Q98" s="43" t="e">
        <f t="shared" ca="1" si="43"/>
        <v>#DIV/0!</v>
      </c>
      <c r="R98" s="43" t="e">
        <f t="shared" ca="1" si="44"/>
        <v>#DIV/0!</v>
      </c>
      <c r="S98" s="43" t="e">
        <f t="shared" ca="1" si="45"/>
        <v>#DIV/0!</v>
      </c>
      <c r="T98" s="43" t="e">
        <f t="shared" ca="1" si="46"/>
        <v>#DIV/0!</v>
      </c>
      <c r="U98" s="43" t="e">
        <f t="shared" ca="1" si="47"/>
        <v>#DIV/0!</v>
      </c>
      <c r="V98" s="43" t="e">
        <f t="shared" ca="1" si="48"/>
        <v>#DIV/0!</v>
      </c>
      <c r="W98" s="43" t="e">
        <f t="shared" ca="1" si="49"/>
        <v>#DIV/0!</v>
      </c>
      <c r="X98" s="43" t="e">
        <f t="shared" ca="1" si="50"/>
        <v>#DIV/0!</v>
      </c>
      <c r="Y98" s="43" t="e">
        <f t="shared" ca="1" si="51"/>
        <v>#DIV/0!</v>
      </c>
      <c r="Z98" s="43" t="e">
        <f t="shared" ca="1" si="52"/>
        <v>#DIV/0!</v>
      </c>
      <c r="AA98" s="43" t="e">
        <f t="shared" ca="1" si="53"/>
        <v>#DIV/0!</v>
      </c>
      <c r="AB98" s="43" t="e">
        <f t="shared" ca="1" si="54"/>
        <v>#DIV/0!</v>
      </c>
      <c r="AC98" s="43" t="e">
        <f t="shared" ca="1" si="55"/>
        <v>#DIV/0!</v>
      </c>
      <c r="AD98" s="43" t="e">
        <f t="shared" ca="1" si="56"/>
        <v>#DIV/0!</v>
      </c>
      <c r="AE98" s="43" t="e">
        <f t="shared" ca="1" si="57"/>
        <v>#DIV/0!</v>
      </c>
      <c r="AF98" s="43" t="e">
        <f t="shared" ca="1" si="58"/>
        <v>#DIV/0!</v>
      </c>
      <c r="AG98" s="43" t="e">
        <f t="shared" ca="1" si="59"/>
        <v>#DIV/0!</v>
      </c>
      <c r="AH98" s="43" t="e">
        <f t="shared" ca="1" si="60"/>
        <v>#DIV/0!</v>
      </c>
      <c r="AI98" s="43" t="e">
        <f t="shared" ca="1" si="61"/>
        <v>#DIV/0!</v>
      </c>
      <c r="AJ98" s="42" t="e">
        <f t="shared" ca="1" si="62"/>
        <v>#DIV/0!</v>
      </c>
      <c r="AK98" s="42" t="e">
        <f t="shared" ca="1" si="63"/>
        <v>#DIV/0!</v>
      </c>
      <c r="AL98" s="42" t="e">
        <f t="shared" ca="1" si="64"/>
        <v>#DIV/0!</v>
      </c>
      <c r="AM98" s="42" t="e">
        <f t="shared" ca="1" si="65"/>
        <v>#DIV/0!</v>
      </c>
      <c r="AN98" t="e">
        <f t="shared" ca="1" si="66"/>
        <v>#DIV/0!</v>
      </c>
      <c r="AO98" t="e">
        <f t="shared" ca="1" si="67"/>
        <v>#DIV/0!</v>
      </c>
      <c r="AP98" t="e">
        <f t="shared" ca="1" si="68"/>
        <v>#DIV/0!</v>
      </c>
      <c r="AQ98" t="e">
        <f t="shared" ca="1" si="69"/>
        <v>#DIV/0!</v>
      </c>
      <c r="AR98">
        <v>-2</v>
      </c>
    </row>
    <row r="99" spans="1:412" x14ac:dyDescent="0.25">
      <c r="A99">
        <v>850</v>
      </c>
      <c r="B99" s="15">
        <v>0</v>
      </c>
      <c r="C99" t="e">
        <f t="shared" ca="1" si="29"/>
        <v>#DIV/0!</v>
      </c>
      <c r="D99" t="e">
        <f t="shared" ca="1" si="30"/>
        <v>#DIV/0!</v>
      </c>
      <c r="E99" t="e">
        <f t="shared" ca="1" si="31"/>
        <v>#DIV/0!</v>
      </c>
      <c r="F99" t="e">
        <f t="shared" ca="1" si="32"/>
        <v>#DIV/0!</v>
      </c>
      <c r="G99" t="e">
        <f t="shared" ca="1" si="33"/>
        <v>#DIV/0!</v>
      </c>
      <c r="H99" t="e">
        <f t="shared" ca="1" si="34"/>
        <v>#DIV/0!</v>
      </c>
      <c r="I99" t="e">
        <f t="shared" ca="1" si="35"/>
        <v>#DIV/0!</v>
      </c>
      <c r="J99" s="42" t="e">
        <f t="shared" ca="1" si="36"/>
        <v>#DIV/0!</v>
      </c>
      <c r="K99" s="42" t="e">
        <f t="shared" ca="1" si="37"/>
        <v>#DIV/0!</v>
      </c>
      <c r="L99" s="42" t="e">
        <f t="shared" ca="1" si="38"/>
        <v>#DIV/0!</v>
      </c>
      <c r="M99" s="42" t="e">
        <f t="shared" ca="1" si="39"/>
        <v>#DIV/0!</v>
      </c>
      <c r="N99" s="43" t="e">
        <f t="shared" ca="1" si="40"/>
        <v>#DIV/0!</v>
      </c>
      <c r="O99" s="43" t="e">
        <f t="shared" ca="1" si="41"/>
        <v>#DIV/0!</v>
      </c>
      <c r="P99" s="43" t="e">
        <f t="shared" ca="1" si="42"/>
        <v>#DIV/0!</v>
      </c>
      <c r="Q99" s="43" t="e">
        <f t="shared" ca="1" si="43"/>
        <v>#DIV/0!</v>
      </c>
      <c r="R99" s="43" t="e">
        <f t="shared" ca="1" si="44"/>
        <v>#DIV/0!</v>
      </c>
      <c r="S99" s="43" t="e">
        <f t="shared" ca="1" si="45"/>
        <v>#DIV/0!</v>
      </c>
      <c r="T99" s="43" t="e">
        <f t="shared" ca="1" si="46"/>
        <v>#DIV/0!</v>
      </c>
      <c r="U99" s="43" t="e">
        <f t="shared" ca="1" si="47"/>
        <v>#DIV/0!</v>
      </c>
      <c r="V99" s="43" t="e">
        <f t="shared" ca="1" si="48"/>
        <v>#DIV/0!</v>
      </c>
      <c r="W99" s="43" t="e">
        <f t="shared" ca="1" si="49"/>
        <v>#DIV/0!</v>
      </c>
      <c r="X99" s="43" t="e">
        <f t="shared" ca="1" si="50"/>
        <v>#DIV/0!</v>
      </c>
      <c r="Y99" s="43" t="e">
        <f t="shared" ca="1" si="51"/>
        <v>#DIV/0!</v>
      </c>
      <c r="Z99" s="43" t="e">
        <f t="shared" ca="1" si="52"/>
        <v>#DIV/0!</v>
      </c>
      <c r="AA99" s="43" t="e">
        <f t="shared" ca="1" si="53"/>
        <v>#DIV/0!</v>
      </c>
      <c r="AB99" s="43" t="e">
        <f t="shared" ca="1" si="54"/>
        <v>#DIV/0!</v>
      </c>
      <c r="AC99" s="43" t="e">
        <f t="shared" ca="1" si="55"/>
        <v>#DIV/0!</v>
      </c>
      <c r="AD99" s="43" t="e">
        <f t="shared" ca="1" si="56"/>
        <v>#DIV/0!</v>
      </c>
      <c r="AE99" s="43" t="e">
        <f t="shared" ca="1" si="57"/>
        <v>#DIV/0!</v>
      </c>
      <c r="AF99" s="43" t="e">
        <f t="shared" ca="1" si="58"/>
        <v>#DIV/0!</v>
      </c>
      <c r="AG99" s="43" t="e">
        <f t="shared" ca="1" si="59"/>
        <v>#DIV/0!</v>
      </c>
      <c r="AH99" s="43" t="e">
        <f t="shared" ca="1" si="60"/>
        <v>#DIV/0!</v>
      </c>
      <c r="AI99" s="43" t="e">
        <f t="shared" ca="1" si="61"/>
        <v>#DIV/0!</v>
      </c>
      <c r="AJ99" s="42" t="e">
        <f t="shared" ca="1" si="62"/>
        <v>#DIV/0!</v>
      </c>
      <c r="AK99" s="42" t="e">
        <f t="shared" ca="1" si="63"/>
        <v>#DIV/0!</v>
      </c>
      <c r="AL99" s="42" t="e">
        <f t="shared" ca="1" si="64"/>
        <v>#DIV/0!</v>
      </c>
      <c r="AM99" s="42" t="e">
        <f t="shared" ca="1" si="65"/>
        <v>#DIV/0!</v>
      </c>
      <c r="AN99" t="e">
        <f t="shared" ca="1" si="66"/>
        <v>#DIV/0!</v>
      </c>
      <c r="AO99" t="e">
        <f t="shared" ca="1" si="67"/>
        <v>#DIV/0!</v>
      </c>
      <c r="AP99" t="e">
        <f t="shared" ca="1" si="68"/>
        <v>#DIV/0!</v>
      </c>
      <c r="AQ99" t="e">
        <f t="shared" ca="1" si="69"/>
        <v>#DIV/0!</v>
      </c>
      <c r="AR99">
        <v>-2</v>
      </c>
    </row>
    <row r="100" spans="1:412" x14ac:dyDescent="0.25">
      <c r="A100">
        <v>950</v>
      </c>
      <c r="B100" s="15">
        <v>0</v>
      </c>
      <c r="C100" t="e">
        <f t="shared" ca="1" si="29"/>
        <v>#DIV/0!</v>
      </c>
      <c r="D100" t="e">
        <f t="shared" ca="1" si="30"/>
        <v>#DIV/0!</v>
      </c>
      <c r="E100" t="e">
        <f t="shared" ca="1" si="31"/>
        <v>#DIV/0!</v>
      </c>
      <c r="F100" t="e">
        <f t="shared" ca="1" si="32"/>
        <v>#DIV/0!</v>
      </c>
      <c r="G100" t="e">
        <f t="shared" ca="1" si="33"/>
        <v>#DIV/0!</v>
      </c>
      <c r="H100" t="e">
        <f t="shared" ca="1" si="34"/>
        <v>#DIV/0!</v>
      </c>
      <c r="I100" t="e">
        <f t="shared" ca="1" si="35"/>
        <v>#DIV/0!</v>
      </c>
      <c r="J100" s="42" t="e">
        <f t="shared" ca="1" si="36"/>
        <v>#DIV/0!</v>
      </c>
      <c r="K100" s="42" t="e">
        <f t="shared" ca="1" si="37"/>
        <v>#DIV/0!</v>
      </c>
      <c r="L100" s="42" t="e">
        <f t="shared" ca="1" si="38"/>
        <v>#DIV/0!</v>
      </c>
      <c r="M100" s="42" t="e">
        <f t="shared" ca="1" si="39"/>
        <v>#DIV/0!</v>
      </c>
      <c r="N100" s="43" t="e">
        <f t="shared" ca="1" si="40"/>
        <v>#DIV/0!</v>
      </c>
      <c r="O100" s="43" t="e">
        <f t="shared" ca="1" si="41"/>
        <v>#DIV/0!</v>
      </c>
      <c r="P100" s="43" t="e">
        <f t="shared" ca="1" si="42"/>
        <v>#DIV/0!</v>
      </c>
      <c r="Q100" s="43" t="e">
        <f t="shared" ca="1" si="43"/>
        <v>#DIV/0!</v>
      </c>
      <c r="R100" s="43" t="e">
        <f t="shared" ca="1" si="44"/>
        <v>#DIV/0!</v>
      </c>
      <c r="S100" s="43" t="e">
        <f t="shared" ca="1" si="45"/>
        <v>#DIV/0!</v>
      </c>
      <c r="T100" s="43" t="e">
        <f t="shared" ca="1" si="46"/>
        <v>#DIV/0!</v>
      </c>
      <c r="U100" s="43" t="e">
        <f t="shared" ca="1" si="47"/>
        <v>#DIV/0!</v>
      </c>
      <c r="V100" s="43" t="e">
        <f t="shared" ca="1" si="48"/>
        <v>#DIV/0!</v>
      </c>
      <c r="W100" s="43" t="e">
        <f t="shared" ca="1" si="49"/>
        <v>#DIV/0!</v>
      </c>
      <c r="X100" s="43" t="e">
        <f t="shared" ca="1" si="50"/>
        <v>#DIV/0!</v>
      </c>
      <c r="Y100" s="43" t="e">
        <f t="shared" ca="1" si="51"/>
        <v>#DIV/0!</v>
      </c>
      <c r="Z100" s="43" t="e">
        <f t="shared" ca="1" si="52"/>
        <v>#DIV/0!</v>
      </c>
      <c r="AA100" s="43" t="e">
        <f t="shared" ca="1" si="53"/>
        <v>#DIV/0!</v>
      </c>
      <c r="AB100" s="43" t="e">
        <f t="shared" ca="1" si="54"/>
        <v>#DIV/0!</v>
      </c>
      <c r="AC100" s="43" t="e">
        <f t="shared" ca="1" si="55"/>
        <v>#DIV/0!</v>
      </c>
      <c r="AD100" s="43" t="e">
        <f t="shared" ca="1" si="56"/>
        <v>#DIV/0!</v>
      </c>
      <c r="AE100" s="43" t="e">
        <f t="shared" ca="1" si="57"/>
        <v>#DIV/0!</v>
      </c>
      <c r="AF100" s="43" t="e">
        <f t="shared" ca="1" si="58"/>
        <v>#DIV/0!</v>
      </c>
      <c r="AG100" s="43" t="e">
        <f t="shared" ca="1" si="59"/>
        <v>#DIV/0!</v>
      </c>
      <c r="AH100" s="43" t="e">
        <f t="shared" ca="1" si="60"/>
        <v>#DIV/0!</v>
      </c>
      <c r="AI100" s="43" t="e">
        <f t="shared" ca="1" si="61"/>
        <v>#DIV/0!</v>
      </c>
      <c r="AJ100" s="42" t="e">
        <f t="shared" ca="1" si="62"/>
        <v>#DIV/0!</v>
      </c>
      <c r="AK100" s="42" t="e">
        <f t="shared" ca="1" si="63"/>
        <v>#DIV/0!</v>
      </c>
      <c r="AL100" s="42" t="e">
        <f t="shared" ca="1" si="64"/>
        <v>#DIV/0!</v>
      </c>
      <c r="AM100" s="42" t="e">
        <f t="shared" ca="1" si="65"/>
        <v>#DIV/0!</v>
      </c>
      <c r="AN100" t="e">
        <f t="shared" ca="1" si="66"/>
        <v>#DIV/0!</v>
      </c>
      <c r="AO100" t="e">
        <f t="shared" ca="1" si="67"/>
        <v>#DIV/0!</v>
      </c>
      <c r="AP100" t="e">
        <f t="shared" ca="1" si="68"/>
        <v>#DIV/0!</v>
      </c>
      <c r="AQ100" t="e">
        <f t="shared" ca="1" si="69"/>
        <v>#DIV/0!</v>
      </c>
      <c r="AR100">
        <v>-2</v>
      </c>
    </row>
    <row r="101" spans="1:412" x14ac:dyDescent="0.25">
      <c r="A101">
        <v>1050</v>
      </c>
      <c r="B101" s="15">
        <v>0</v>
      </c>
      <c r="C101" t="e">
        <f t="shared" ca="1" si="29"/>
        <v>#DIV/0!</v>
      </c>
      <c r="D101" t="e">
        <f t="shared" ca="1" si="30"/>
        <v>#DIV/0!</v>
      </c>
      <c r="E101" t="e">
        <f t="shared" ca="1" si="31"/>
        <v>#DIV/0!</v>
      </c>
      <c r="F101" t="e">
        <f t="shared" ca="1" si="32"/>
        <v>#DIV/0!</v>
      </c>
      <c r="G101" t="e">
        <f t="shared" ca="1" si="33"/>
        <v>#DIV/0!</v>
      </c>
      <c r="H101" t="e">
        <f t="shared" ca="1" si="34"/>
        <v>#DIV/0!</v>
      </c>
      <c r="I101" t="e">
        <f t="shared" ca="1" si="35"/>
        <v>#DIV/0!</v>
      </c>
      <c r="J101" s="42" t="e">
        <f t="shared" ca="1" si="36"/>
        <v>#DIV/0!</v>
      </c>
      <c r="K101" s="42" t="e">
        <f t="shared" ca="1" si="37"/>
        <v>#DIV/0!</v>
      </c>
      <c r="L101" s="42" t="e">
        <f t="shared" ca="1" si="38"/>
        <v>#DIV/0!</v>
      </c>
      <c r="M101" s="42" t="e">
        <f t="shared" ca="1" si="39"/>
        <v>#DIV/0!</v>
      </c>
      <c r="N101" s="43" t="e">
        <f t="shared" ca="1" si="40"/>
        <v>#DIV/0!</v>
      </c>
      <c r="O101" s="43" t="e">
        <f t="shared" ca="1" si="41"/>
        <v>#DIV/0!</v>
      </c>
      <c r="P101" s="43" t="e">
        <f t="shared" ca="1" si="42"/>
        <v>#DIV/0!</v>
      </c>
      <c r="Q101" s="43" t="e">
        <f t="shared" ca="1" si="43"/>
        <v>#DIV/0!</v>
      </c>
      <c r="R101" s="43" t="e">
        <f t="shared" ca="1" si="44"/>
        <v>#DIV/0!</v>
      </c>
      <c r="S101" s="43" t="e">
        <f t="shared" ca="1" si="45"/>
        <v>#DIV/0!</v>
      </c>
      <c r="T101" s="43" t="e">
        <f t="shared" ca="1" si="46"/>
        <v>#DIV/0!</v>
      </c>
      <c r="U101" s="43" t="e">
        <f t="shared" ca="1" si="47"/>
        <v>#DIV/0!</v>
      </c>
      <c r="V101" s="43" t="e">
        <f t="shared" ca="1" si="48"/>
        <v>#DIV/0!</v>
      </c>
      <c r="W101" s="43" t="e">
        <f t="shared" ca="1" si="49"/>
        <v>#DIV/0!</v>
      </c>
      <c r="X101" s="43" t="e">
        <f t="shared" ca="1" si="50"/>
        <v>#DIV/0!</v>
      </c>
      <c r="Y101" s="43" t="e">
        <f t="shared" ca="1" si="51"/>
        <v>#DIV/0!</v>
      </c>
      <c r="Z101" s="43" t="e">
        <f t="shared" ca="1" si="52"/>
        <v>#DIV/0!</v>
      </c>
      <c r="AA101" s="43" t="e">
        <f t="shared" ca="1" si="53"/>
        <v>#DIV/0!</v>
      </c>
      <c r="AB101" s="43" t="e">
        <f t="shared" ca="1" si="54"/>
        <v>#DIV/0!</v>
      </c>
      <c r="AC101" s="43" t="e">
        <f t="shared" ca="1" si="55"/>
        <v>#DIV/0!</v>
      </c>
      <c r="AD101" s="43" t="e">
        <f t="shared" ca="1" si="56"/>
        <v>#DIV/0!</v>
      </c>
      <c r="AE101" s="43" t="e">
        <f t="shared" ca="1" si="57"/>
        <v>#DIV/0!</v>
      </c>
      <c r="AF101" s="43" t="e">
        <f t="shared" ca="1" si="58"/>
        <v>#DIV/0!</v>
      </c>
      <c r="AG101" s="43" t="e">
        <f t="shared" ca="1" si="59"/>
        <v>#DIV/0!</v>
      </c>
      <c r="AH101" s="43" t="e">
        <f t="shared" ca="1" si="60"/>
        <v>#DIV/0!</v>
      </c>
      <c r="AI101" s="43" t="e">
        <f t="shared" ca="1" si="61"/>
        <v>#DIV/0!</v>
      </c>
      <c r="AJ101" s="42" t="e">
        <f t="shared" ca="1" si="62"/>
        <v>#DIV/0!</v>
      </c>
      <c r="AK101" s="42" t="e">
        <f t="shared" ca="1" si="63"/>
        <v>#DIV/0!</v>
      </c>
      <c r="AL101" s="42" t="e">
        <f t="shared" ca="1" si="64"/>
        <v>#DIV/0!</v>
      </c>
      <c r="AM101" s="42" t="e">
        <f t="shared" ca="1" si="65"/>
        <v>#DIV/0!</v>
      </c>
      <c r="AN101" t="e">
        <f t="shared" ca="1" si="66"/>
        <v>#DIV/0!</v>
      </c>
      <c r="AO101" t="e">
        <f t="shared" ca="1" si="67"/>
        <v>#DIV/0!</v>
      </c>
      <c r="AP101" t="e">
        <f t="shared" ca="1" si="68"/>
        <v>#DIV/0!</v>
      </c>
      <c r="AQ101" t="e">
        <f t="shared" ca="1" si="69"/>
        <v>#DIV/0!</v>
      </c>
      <c r="AR101">
        <v>-2</v>
      </c>
    </row>
    <row r="102" spans="1:412" x14ac:dyDescent="0.25">
      <c r="A102">
        <v>1150</v>
      </c>
      <c r="B102" s="15">
        <v>0</v>
      </c>
      <c r="C102" t="e">
        <f t="shared" ca="1" si="29"/>
        <v>#DIV/0!</v>
      </c>
      <c r="D102" t="e">
        <f t="shared" ca="1" si="30"/>
        <v>#DIV/0!</v>
      </c>
      <c r="E102" t="e">
        <f t="shared" ca="1" si="31"/>
        <v>#DIV/0!</v>
      </c>
      <c r="F102" t="e">
        <f t="shared" ca="1" si="32"/>
        <v>#DIV/0!</v>
      </c>
      <c r="G102" t="e">
        <f t="shared" ca="1" si="33"/>
        <v>#DIV/0!</v>
      </c>
      <c r="H102" t="e">
        <f t="shared" ca="1" si="34"/>
        <v>#DIV/0!</v>
      </c>
      <c r="I102" t="e">
        <f t="shared" ca="1" si="35"/>
        <v>#DIV/0!</v>
      </c>
      <c r="J102" s="42" t="e">
        <f t="shared" ca="1" si="36"/>
        <v>#DIV/0!</v>
      </c>
      <c r="K102" s="42" t="e">
        <f t="shared" ca="1" si="37"/>
        <v>#DIV/0!</v>
      </c>
      <c r="L102" s="42" t="e">
        <f t="shared" ca="1" si="38"/>
        <v>#DIV/0!</v>
      </c>
      <c r="M102" s="42" t="e">
        <f t="shared" ca="1" si="39"/>
        <v>#DIV/0!</v>
      </c>
      <c r="N102" s="43" t="e">
        <f t="shared" ca="1" si="40"/>
        <v>#DIV/0!</v>
      </c>
      <c r="O102" s="43" t="e">
        <f t="shared" ca="1" si="41"/>
        <v>#DIV/0!</v>
      </c>
      <c r="P102" s="43" t="e">
        <f t="shared" ca="1" si="42"/>
        <v>#DIV/0!</v>
      </c>
      <c r="Q102" s="43" t="e">
        <f t="shared" ca="1" si="43"/>
        <v>#DIV/0!</v>
      </c>
      <c r="R102" s="43" t="e">
        <f t="shared" ca="1" si="44"/>
        <v>#DIV/0!</v>
      </c>
      <c r="S102" s="43" t="e">
        <f t="shared" ca="1" si="45"/>
        <v>#DIV/0!</v>
      </c>
      <c r="T102" s="43" t="e">
        <f t="shared" ca="1" si="46"/>
        <v>#DIV/0!</v>
      </c>
      <c r="U102" s="43" t="e">
        <f t="shared" ca="1" si="47"/>
        <v>#DIV/0!</v>
      </c>
      <c r="V102" s="43" t="e">
        <f t="shared" ca="1" si="48"/>
        <v>#DIV/0!</v>
      </c>
      <c r="W102" s="43" t="e">
        <f t="shared" ca="1" si="49"/>
        <v>#DIV/0!</v>
      </c>
      <c r="X102" s="43" t="e">
        <f t="shared" ca="1" si="50"/>
        <v>#DIV/0!</v>
      </c>
      <c r="Y102" s="43" t="e">
        <f t="shared" ca="1" si="51"/>
        <v>#DIV/0!</v>
      </c>
      <c r="Z102" s="43" t="e">
        <f t="shared" ca="1" si="52"/>
        <v>#DIV/0!</v>
      </c>
      <c r="AA102" s="43" t="e">
        <f t="shared" ca="1" si="53"/>
        <v>#DIV/0!</v>
      </c>
      <c r="AB102" s="43" t="e">
        <f t="shared" ca="1" si="54"/>
        <v>#DIV/0!</v>
      </c>
      <c r="AC102" s="43" t="e">
        <f t="shared" ca="1" si="55"/>
        <v>#DIV/0!</v>
      </c>
      <c r="AD102" s="43" t="e">
        <f t="shared" ca="1" si="56"/>
        <v>#DIV/0!</v>
      </c>
      <c r="AE102" s="43" t="e">
        <f t="shared" ca="1" si="57"/>
        <v>#DIV/0!</v>
      </c>
      <c r="AF102" s="43" t="e">
        <f t="shared" ca="1" si="58"/>
        <v>#DIV/0!</v>
      </c>
      <c r="AG102" s="43" t="e">
        <f t="shared" ca="1" si="59"/>
        <v>#DIV/0!</v>
      </c>
      <c r="AH102" s="43" t="e">
        <f t="shared" ca="1" si="60"/>
        <v>#DIV/0!</v>
      </c>
      <c r="AI102" s="43" t="e">
        <f t="shared" ca="1" si="61"/>
        <v>#DIV/0!</v>
      </c>
      <c r="AJ102" s="42" t="e">
        <f t="shared" ca="1" si="62"/>
        <v>#DIV/0!</v>
      </c>
      <c r="AK102" s="42" t="e">
        <f t="shared" ca="1" si="63"/>
        <v>#DIV/0!</v>
      </c>
      <c r="AL102" s="42" t="e">
        <f t="shared" ca="1" si="64"/>
        <v>#DIV/0!</v>
      </c>
      <c r="AM102" s="42" t="e">
        <f t="shared" ca="1" si="65"/>
        <v>#DIV/0!</v>
      </c>
      <c r="AN102" t="e">
        <f t="shared" ca="1" si="66"/>
        <v>#DIV/0!</v>
      </c>
      <c r="AO102" t="e">
        <f t="shared" ca="1" si="67"/>
        <v>#DIV/0!</v>
      </c>
      <c r="AP102" t="e">
        <f t="shared" ca="1" si="68"/>
        <v>#DIV/0!</v>
      </c>
      <c r="AQ102" t="e">
        <f t="shared" ca="1" si="69"/>
        <v>#DIV/0!</v>
      </c>
      <c r="AR102">
        <v>-2</v>
      </c>
    </row>
    <row r="103" spans="1:412" x14ac:dyDescent="0.25">
      <c r="A103">
        <v>1250</v>
      </c>
      <c r="B103" s="15">
        <v>0</v>
      </c>
      <c r="C103" t="e">
        <f t="shared" ca="1" si="29"/>
        <v>#DIV/0!</v>
      </c>
      <c r="D103" t="e">
        <f t="shared" ca="1" si="30"/>
        <v>#DIV/0!</v>
      </c>
      <c r="E103" t="e">
        <f t="shared" ca="1" si="31"/>
        <v>#DIV/0!</v>
      </c>
      <c r="F103" t="e">
        <f t="shared" ca="1" si="32"/>
        <v>#DIV/0!</v>
      </c>
      <c r="G103" t="e">
        <f t="shared" ca="1" si="33"/>
        <v>#DIV/0!</v>
      </c>
      <c r="H103" t="e">
        <f t="shared" ca="1" si="34"/>
        <v>#DIV/0!</v>
      </c>
      <c r="I103" t="e">
        <f t="shared" ca="1" si="35"/>
        <v>#DIV/0!</v>
      </c>
      <c r="J103" s="42" t="e">
        <f t="shared" ca="1" si="36"/>
        <v>#DIV/0!</v>
      </c>
      <c r="K103" s="42" t="e">
        <f t="shared" ca="1" si="37"/>
        <v>#DIV/0!</v>
      </c>
      <c r="L103" s="42" t="e">
        <f t="shared" ca="1" si="38"/>
        <v>#DIV/0!</v>
      </c>
      <c r="M103" s="42" t="e">
        <f t="shared" ca="1" si="39"/>
        <v>#DIV/0!</v>
      </c>
      <c r="N103" s="43" t="e">
        <f t="shared" ca="1" si="40"/>
        <v>#DIV/0!</v>
      </c>
      <c r="O103" s="43" t="e">
        <f t="shared" ca="1" si="41"/>
        <v>#DIV/0!</v>
      </c>
      <c r="P103" s="43" t="e">
        <f t="shared" ca="1" si="42"/>
        <v>#DIV/0!</v>
      </c>
      <c r="Q103" s="43" t="e">
        <f t="shared" ca="1" si="43"/>
        <v>#DIV/0!</v>
      </c>
      <c r="R103" s="43" t="e">
        <f t="shared" ca="1" si="44"/>
        <v>#DIV/0!</v>
      </c>
      <c r="S103" s="43" t="e">
        <f t="shared" ca="1" si="45"/>
        <v>#DIV/0!</v>
      </c>
      <c r="T103" s="43" t="e">
        <f t="shared" ca="1" si="46"/>
        <v>#DIV/0!</v>
      </c>
      <c r="U103" s="43" t="e">
        <f t="shared" ca="1" si="47"/>
        <v>#DIV/0!</v>
      </c>
      <c r="V103" s="43" t="e">
        <f t="shared" ca="1" si="48"/>
        <v>#DIV/0!</v>
      </c>
      <c r="W103" s="43" t="e">
        <f t="shared" ca="1" si="49"/>
        <v>#DIV/0!</v>
      </c>
      <c r="X103" s="43" t="e">
        <f t="shared" ca="1" si="50"/>
        <v>#DIV/0!</v>
      </c>
      <c r="Y103" s="43" t="e">
        <f t="shared" ca="1" si="51"/>
        <v>#DIV/0!</v>
      </c>
      <c r="Z103" s="43" t="e">
        <f t="shared" ca="1" si="52"/>
        <v>#DIV/0!</v>
      </c>
      <c r="AA103" s="43" t="e">
        <f t="shared" ca="1" si="53"/>
        <v>#DIV/0!</v>
      </c>
      <c r="AB103" s="43" t="e">
        <f t="shared" ca="1" si="54"/>
        <v>#DIV/0!</v>
      </c>
      <c r="AC103" s="43" t="e">
        <f t="shared" ca="1" si="55"/>
        <v>#DIV/0!</v>
      </c>
      <c r="AD103" s="43" t="e">
        <f t="shared" ca="1" si="56"/>
        <v>#DIV/0!</v>
      </c>
      <c r="AE103" s="43" t="e">
        <f t="shared" ca="1" si="57"/>
        <v>#DIV/0!</v>
      </c>
      <c r="AF103" s="43" t="e">
        <f t="shared" ca="1" si="58"/>
        <v>#DIV/0!</v>
      </c>
      <c r="AG103" s="43" t="e">
        <f t="shared" ca="1" si="59"/>
        <v>#DIV/0!</v>
      </c>
      <c r="AH103" s="43" t="e">
        <f t="shared" ca="1" si="60"/>
        <v>#DIV/0!</v>
      </c>
      <c r="AI103" s="43" t="e">
        <f t="shared" ca="1" si="61"/>
        <v>#DIV/0!</v>
      </c>
      <c r="AJ103" s="42" t="e">
        <f t="shared" ca="1" si="62"/>
        <v>#DIV/0!</v>
      </c>
      <c r="AK103" s="42" t="e">
        <f t="shared" ca="1" si="63"/>
        <v>#DIV/0!</v>
      </c>
      <c r="AL103" s="42" t="e">
        <f t="shared" ca="1" si="64"/>
        <v>#DIV/0!</v>
      </c>
      <c r="AM103" s="42" t="e">
        <f t="shared" ca="1" si="65"/>
        <v>#DIV/0!</v>
      </c>
      <c r="AN103" t="e">
        <f t="shared" ca="1" si="66"/>
        <v>#DIV/0!</v>
      </c>
      <c r="AO103" t="e">
        <f t="shared" ca="1" si="67"/>
        <v>#DIV/0!</v>
      </c>
      <c r="AP103" t="e">
        <f t="shared" ca="1" si="68"/>
        <v>#DIV/0!</v>
      </c>
      <c r="AQ103" t="e">
        <f t="shared" ca="1" si="69"/>
        <v>#DIV/0!</v>
      </c>
      <c r="AR103">
        <v>-2</v>
      </c>
    </row>
    <row r="104" spans="1:412" x14ac:dyDescent="0.25">
      <c r="A104">
        <v>1350</v>
      </c>
      <c r="B104" s="15">
        <v>0</v>
      </c>
      <c r="C104" t="e">
        <f t="shared" ca="1" si="29"/>
        <v>#DIV/0!</v>
      </c>
      <c r="D104" t="e">
        <f t="shared" ca="1" si="30"/>
        <v>#DIV/0!</v>
      </c>
      <c r="E104" t="e">
        <f t="shared" ca="1" si="31"/>
        <v>#DIV/0!</v>
      </c>
      <c r="F104" t="e">
        <f t="shared" ca="1" si="32"/>
        <v>#DIV/0!</v>
      </c>
      <c r="G104" t="e">
        <f t="shared" ca="1" si="33"/>
        <v>#DIV/0!</v>
      </c>
      <c r="H104" t="e">
        <f t="shared" ca="1" si="34"/>
        <v>#DIV/0!</v>
      </c>
      <c r="I104" t="e">
        <f t="shared" ca="1" si="35"/>
        <v>#DIV/0!</v>
      </c>
      <c r="J104" s="42" t="e">
        <f t="shared" ca="1" si="36"/>
        <v>#DIV/0!</v>
      </c>
      <c r="K104" s="42" t="e">
        <f t="shared" ca="1" si="37"/>
        <v>#DIV/0!</v>
      </c>
      <c r="L104" s="42" t="e">
        <f t="shared" ca="1" si="38"/>
        <v>#DIV/0!</v>
      </c>
      <c r="M104" s="42" t="e">
        <f t="shared" ca="1" si="39"/>
        <v>#DIV/0!</v>
      </c>
      <c r="N104" s="43" t="e">
        <f t="shared" ca="1" si="40"/>
        <v>#DIV/0!</v>
      </c>
      <c r="O104" s="43" t="e">
        <f t="shared" ca="1" si="41"/>
        <v>#DIV/0!</v>
      </c>
      <c r="P104" s="43" t="e">
        <f t="shared" ca="1" si="42"/>
        <v>#DIV/0!</v>
      </c>
      <c r="Q104" s="43" t="e">
        <f t="shared" ca="1" si="43"/>
        <v>#DIV/0!</v>
      </c>
      <c r="R104" s="43" t="e">
        <f t="shared" ca="1" si="44"/>
        <v>#DIV/0!</v>
      </c>
      <c r="S104" s="43" t="e">
        <f t="shared" ca="1" si="45"/>
        <v>#DIV/0!</v>
      </c>
      <c r="T104" s="43" t="e">
        <f t="shared" ca="1" si="46"/>
        <v>#DIV/0!</v>
      </c>
      <c r="U104" s="43" t="e">
        <f t="shared" ca="1" si="47"/>
        <v>#DIV/0!</v>
      </c>
      <c r="V104" s="43" t="e">
        <f t="shared" ca="1" si="48"/>
        <v>#DIV/0!</v>
      </c>
      <c r="W104" s="43" t="e">
        <f t="shared" ca="1" si="49"/>
        <v>#DIV/0!</v>
      </c>
      <c r="X104" s="43" t="e">
        <f t="shared" ca="1" si="50"/>
        <v>#DIV/0!</v>
      </c>
      <c r="Y104" s="43" t="e">
        <f t="shared" ca="1" si="51"/>
        <v>#DIV/0!</v>
      </c>
      <c r="Z104" s="43" t="e">
        <f t="shared" ca="1" si="52"/>
        <v>#DIV/0!</v>
      </c>
      <c r="AA104" s="43" t="e">
        <f t="shared" ca="1" si="53"/>
        <v>#DIV/0!</v>
      </c>
      <c r="AB104" s="43" t="e">
        <f t="shared" ca="1" si="54"/>
        <v>#DIV/0!</v>
      </c>
      <c r="AC104" s="43" t="e">
        <f t="shared" ca="1" si="55"/>
        <v>#DIV/0!</v>
      </c>
      <c r="AD104" s="43" t="e">
        <f t="shared" ca="1" si="56"/>
        <v>#DIV/0!</v>
      </c>
      <c r="AE104" s="43" t="e">
        <f t="shared" ca="1" si="57"/>
        <v>#DIV/0!</v>
      </c>
      <c r="AF104" s="43" t="e">
        <f t="shared" ca="1" si="58"/>
        <v>#DIV/0!</v>
      </c>
      <c r="AG104" s="43" t="e">
        <f t="shared" ca="1" si="59"/>
        <v>#DIV/0!</v>
      </c>
      <c r="AH104" s="43" t="e">
        <f t="shared" ca="1" si="60"/>
        <v>#DIV/0!</v>
      </c>
      <c r="AI104" s="43" t="e">
        <f t="shared" ca="1" si="61"/>
        <v>#DIV/0!</v>
      </c>
      <c r="AJ104" s="42" t="e">
        <f t="shared" ca="1" si="62"/>
        <v>#DIV/0!</v>
      </c>
      <c r="AK104" s="42" t="e">
        <f t="shared" ca="1" si="63"/>
        <v>#DIV/0!</v>
      </c>
      <c r="AL104" s="42" t="e">
        <f t="shared" ca="1" si="64"/>
        <v>#DIV/0!</v>
      </c>
      <c r="AM104" s="42" t="e">
        <f t="shared" ca="1" si="65"/>
        <v>#DIV/0!</v>
      </c>
      <c r="AN104" t="e">
        <f t="shared" ca="1" si="66"/>
        <v>#DIV/0!</v>
      </c>
      <c r="AO104" t="e">
        <f t="shared" ca="1" si="67"/>
        <v>#DIV/0!</v>
      </c>
      <c r="AP104" t="e">
        <f t="shared" ca="1" si="68"/>
        <v>#DIV/0!</v>
      </c>
      <c r="AQ104" t="e">
        <f t="shared" ca="1" si="69"/>
        <v>#DIV/0!</v>
      </c>
      <c r="AR104">
        <v>-2</v>
      </c>
    </row>
    <row r="105" spans="1:412" x14ac:dyDescent="0.25">
      <c r="A105">
        <v>1450</v>
      </c>
      <c r="B105" s="15">
        <v>0</v>
      </c>
      <c r="C105" t="e">
        <f t="shared" ca="1" si="29"/>
        <v>#DIV/0!</v>
      </c>
      <c r="D105" t="e">
        <f t="shared" ca="1" si="30"/>
        <v>#DIV/0!</v>
      </c>
      <c r="E105" t="e">
        <f t="shared" ca="1" si="31"/>
        <v>#DIV/0!</v>
      </c>
      <c r="F105" t="e">
        <f t="shared" ca="1" si="32"/>
        <v>#DIV/0!</v>
      </c>
      <c r="G105" t="e">
        <f t="shared" ca="1" si="33"/>
        <v>#DIV/0!</v>
      </c>
      <c r="H105" t="e">
        <f t="shared" ca="1" si="34"/>
        <v>#DIV/0!</v>
      </c>
      <c r="I105" t="e">
        <f t="shared" ca="1" si="35"/>
        <v>#DIV/0!</v>
      </c>
      <c r="J105" s="42" t="e">
        <f t="shared" ca="1" si="36"/>
        <v>#DIV/0!</v>
      </c>
      <c r="K105" s="42" t="e">
        <f t="shared" ca="1" si="37"/>
        <v>#DIV/0!</v>
      </c>
      <c r="L105" s="42" t="e">
        <f t="shared" ca="1" si="38"/>
        <v>#DIV/0!</v>
      </c>
      <c r="M105" s="42" t="e">
        <f t="shared" ca="1" si="39"/>
        <v>#DIV/0!</v>
      </c>
      <c r="N105" s="43" t="e">
        <f t="shared" ca="1" si="40"/>
        <v>#DIV/0!</v>
      </c>
      <c r="O105" s="43" t="e">
        <f t="shared" ca="1" si="41"/>
        <v>#DIV/0!</v>
      </c>
      <c r="P105" s="43" t="e">
        <f t="shared" ca="1" si="42"/>
        <v>#DIV/0!</v>
      </c>
      <c r="Q105" s="43" t="e">
        <f t="shared" ca="1" si="43"/>
        <v>#DIV/0!</v>
      </c>
      <c r="R105" s="43" t="e">
        <f t="shared" ca="1" si="44"/>
        <v>#DIV/0!</v>
      </c>
      <c r="S105" s="43" t="e">
        <f t="shared" ca="1" si="45"/>
        <v>#DIV/0!</v>
      </c>
      <c r="T105" s="43" t="e">
        <f t="shared" ca="1" si="46"/>
        <v>#DIV/0!</v>
      </c>
      <c r="U105" s="43" t="e">
        <f t="shared" ca="1" si="47"/>
        <v>#DIV/0!</v>
      </c>
      <c r="V105" s="43" t="e">
        <f t="shared" ca="1" si="48"/>
        <v>#DIV/0!</v>
      </c>
      <c r="W105" s="43" t="e">
        <f t="shared" ca="1" si="49"/>
        <v>#DIV/0!</v>
      </c>
      <c r="X105" s="43" t="e">
        <f t="shared" ca="1" si="50"/>
        <v>#DIV/0!</v>
      </c>
      <c r="Y105" s="43" t="e">
        <f t="shared" ca="1" si="51"/>
        <v>#DIV/0!</v>
      </c>
      <c r="Z105" s="43" t="e">
        <f t="shared" ca="1" si="52"/>
        <v>#DIV/0!</v>
      </c>
      <c r="AA105" s="43" t="e">
        <f t="shared" ca="1" si="53"/>
        <v>#DIV/0!</v>
      </c>
      <c r="AB105" s="43" t="e">
        <f t="shared" ca="1" si="54"/>
        <v>#DIV/0!</v>
      </c>
      <c r="AC105" s="43" t="e">
        <f t="shared" ca="1" si="55"/>
        <v>#DIV/0!</v>
      </c>
      <c r="AD105" s="43" t="e">
        <f t="shared" ca="1" si="56"/>
        <v>#DIV/0!</v>
      </c>
      <c r="AE105" s="43" t="e">
        <f t="shared" ca="1" si="57"/>
        <v>#DIV/0!</v>
      </c>
      <c r="AF105" s="43" t="e">
        <f t="shared" ca="1" si="58"/>
        <v>#DIV/0!</v>
      </c>
      <c r="AG105" s="43" t="e">
        <f t="shared" ca="1" si="59"/>
        <v>#DIV/0!</v>
      </c>
      <c r="AH105" s="43" t="e">
        <f t="shared" ca="1" si="60"/>
        <v>#DIV/0!</v>
      </c>
      <c r="AI105" s="43" t="e">
        <f t="shared" ca="1" si="61"/>
        <v>#DIV/0!</v>
      </c>
      <c r="AJ105" s="42" t="e">
        <f t="shared" ca="1" si="62"/>
        <v>#DIV/0!</v>
      </c>
      <c r="AK105" s="42" t="e">
        <f t="shared" ca="1" si="63"/>
        <v>#DIV/0!</v>
      </c>
      <c r="AL105" s="42" t="e">
        <f t="shared" ca="1" si="64"/>
        <v>#DIV/0!</v>
      </c>
      <c r="AM105" s="42" t="e">
        <f t="shared" ca="1" si="65"/>
        <v>#DIV/0!</v>
      </c>
      <c r="AN105" t="e">
        <f t="shared" ca="1" si="66"/>
        <v>#DIV/0!</v>
      </c>
      <c r="AO105" t="e">
        <f t="shared" ca="1" si="67"/>
        <v>#DIV/0!</v>
      </c>
      <c r="AP105" t="e">
        <f t="shared" ca="1" si="68"/>
        <v>#DIV/0!</v>
      </c>
      <c r="AQ105" t="e">
        <f t="shared" ca="1" si="69"/>
        <v>#DIV/0!</v>
      </c>
      <c r="AR105">
        <v>-2</v>
      </c>
    </row>
    <row r="106" spans="1:412" x14ac:dyDescent="0.25">
      <c r="A106">
        <v>1550</v>
      </c>
      <c r="B106" s="15">
        <v>0</v>
      </c>
      <c r="C106" t="e">
        <f t="shared" ca="1" si="29"/>
        <v>#DIV/0!</v>
      </c>
      <c r="D106" t="e">
        <f t="shared" ca="1" si="30"/>
        <v>#DIV/0!</v>
      </c>
      <c r="E106" t="e">
        <f t="shared" ca="1" si="31"/>
        <v>#DIV/0!</v>
      </c>
      <c r="F106" t="e">
        <f t="shared" ca="1" si="32"/>
        <v>#DIV/0!</v>
      </c>
      <c r="G106" t="e">
        <f t="shared" ca="1" si="33"/>
        <v>#DIV/0!</v>
      </c>
      <c r="H106" t="e">
        <f t="shared" ca="1" si="34"/>
        <v>#DIV/0!</v>
      </c>
      <c r="I106" t="e">
        <f t="shared" ca="1" si="35"/>
        <v>#DIV/0!</v>
      </c>
      <c r="J106" s="42" t="e">
        <f t="shared" ca="1" si="36"/>
        <v>#DIV/0!</v>
      </c>
      <c r="K106" s="42" t="e">
        <f t="shared" ca="1" si="37"/>
        <v>#DIV/0!</v>
      </c>
      <c r="L106" s="42" t="e">
        <f t="shared" ca="1" si="38"/>
        <v>#DIV/0!</v>
      </c>
      <c r="M106" s="42" t="e">
        <f t="shared" ca="1" si="39"/>
        <v>#DIV/0!</v>
      </c>
      <c r="N106" s="43" t="e">
        <f t="shared" ca="1" si="40"/>
        <v>#DIV/0!</v>
      </c>
      <c r="O106" s="43" t="e">
        <f t="shared" ca="1" si="41"/>
        <v>#DIV/0!</v>
      </c>
      <c r="P106" s="43" t="e">
        <f t="shared" ca="1" si="42"/>
        <v>#DIV/0!</v>
      </c>
      <c r="Q106" s="43" t="e">
        <f t="shared" ca="1" si="43"/>
        <v>#DIV/0!</v>
      </c>
      <c r="R106" s="43" t="e">
        <f t="shared" ca="1" si="44"/>
        <v>#DIV/0!</v>
      </c>
      <c r="S106" s="43" t="e">
        <f t="shared" ca="1" si="45"/>
        <v>#DIV/0!</v>
      </c>
      <c r="T106" s="43" t="e">
        <f t="shared" ca="1" si="46"/>
        <v>#DIV/0!</v>
      </c>
      <c r="U106" s="43" t="e">
        <f t="shared" ca="1" si="47"/>
        <v>#DIV/0!</v>
      </c>
      <c r="V106" s="43" t="e">
        <f t="shared" ca="1" si="48"/>
        <v>#DIV/0!</v>
      </c>
      <c r="W106" s="43" t="e">
        <f t="shared" ca="1" si="49"/>
        <v>#DIV/0!</v>
      </c>
      <c r="X106" s="43" t="e">
        <f t="shared" ca="1" si="50"/>
        <v>#DIV/0!</v>
      </c>
      <c r="Y106" s="43" t="e">
        <f t="shared" ca="1" si="51"/>
        <v>#DIV/0!</v>
      </c>
      <c r="Z106" s="43" t="e">
        <f t="shared" ca="1" si="52"/>
        <v>#DIV/0!</v>
      </c>
      <c r="AA106" s="43" t="e">
        <f t="shared" ca="1" si="53"/>
        <v>#DIV/0!</v>
      </c>
      <c r="AB106" s="43" t="e">
        <f t="shared" ca="1" si="54"/>
        <v>#DIV/0!</v>
      </c>
      <c r="AC106" s="43" t="e">
        <f t="shared" ca="1" si="55"/>
        <v>#DIV/0!</v>
      </c>
      <c r="AD106" s="43" t="e">
        <f t="shared" ca="1" si="56"/>
        <v>#DIV/0!</v>
      </c>
      <c r="AE106" s="43" t="e">
        <f t="shared" ca="1" si="57"/>
        <v>#DIV/0!</v>
      </c>
      <c r="AF106" s="43" t="e">
        <f t="shared" ca="1" si="58"/>
        <v>#DIV/0!</v>
      </c>
      <c r="AG106" s="43" t="e">
        <f t="shared" ca="1" si="59"/>
        <v>#DIV/0!</v>
      </c>
      <c r="AH106" s="43" t="e">
        <f t="shared" ca="1" si="60"/>
        <v>#DIV/0!</v>
      </c>
      <c r="AI106" s="43" t="e">
        <f t="shared" ca="1" si="61"/>
        <v>#DIV/0!</v>
      </c>
      <c r="AJ106" s="42" t="e">
        <f t="shared" ca="1" si="62"/>
        <v>#DIV/0!</v>
      </c>
      <c r="AK106" s="42" t="e">
        <f t="shared" ca="1" si="63"/>
        <v>#DIV/0!</v>
      </c>
      <c r="AL106" s="42" t="e">
        <f t="shared" ca="1" si="64"/>
        <v>#DIV/0!</v>
      </c>
      <c r="AM106" s="42" t="e">
        <f t="shared" ca="1" si="65"/>
        <v>#DIV/0!</v>
      </c>
      <c r="AN106" t="e">
        <f t="shared" ca="1" si="66"/>
        <v>#DIV/0!</v>
      </c>
      <c r="AO106" t="e">
        <f t="shared" ca="1" si="67"/>
        <v>#DIV/0!</v>
      </c>
      <c r="AP106" t="e">
        <f t="shared" ca="1" si="68"/>
        <v>#DIV/0!</v>
      </c>
      <c r="AQ106" t="e">
        <f t="shared" ca="1" si="69"/>
        <v>#DIV/0!</v>
      </c>
      <c r="AR106">
        <v>-2</v>
      </c>
    </row>
    <row r="107" spans="1:412" x14ac:dyDescent="0.25">
      <c r="A107">
        <v>1650</v>
      </c>
      <c r="B107" s="15">
        <v>0</v>
      </c>
      <c r="C107" t="e">
        <f t="shared" ca="1" si="29"/>
        <v>#DIV/0!</v>
      </c>
      <c r="D107" t="e">
        <f t="shared" ca="1" si="30"/>
        <v>#DIV/0!</v>
      </c>
      <c r="E107" t="e">
        <f t="shared" ca="1" si="31"/>
        <v>#DIV/0!</v>
      </c>
      <c r="F107" t="e">
        <f t="shared" ca="1" si="32"/>
        <v>#DIV/0!</v>
      </c>
      <c r="G107" t="e">
        <f t="shared" ca="1" si="33"/>
        <v>#DIV/0!</v>
      </c>
      <c r="H107" t="e">
        <f t="shared" ca="1" si="34"/>
        <v>#DIV/0!</v>
      </c>
      <c r="I107" t="e">
        <f t="shared" ca="1" si="35"/>
        <v>#DIV/0!</v>
      </c>
      <c r="J107" s="42" t="e">
        <f t="shared" ca="1" si="36"/>
        <v>#DIV/0!</v>
      </c>
      <c r="K107" s="42" t="e">
        <f t="shared" ca="1" si="37"/>
        <v>#DIV/0!</v>
      </c>
      <c r="L107" s="42" t="e">
        <f t="shared" ca="1" si="38"/>
        <v>#DIV/0!</v>
      </c>
      <c r="M107" s="42" t="e">
        <f t="shared" ca="1" si="39"/>
        <v>#DIV/0!</v>
      </c>
      <c r="N107" s="43" t="e">
        <f t="shared" ca="1" si="40"/>
        <v>#DIV/0!</v>
      </c>
      <c r="O107" s="43" t="e">
        <f t="shared" ca="1" si="41"/>
        <v>#DIV/0!</v>
      </c>
      <c r="P107" s="43" t="e">
        <f t="shared" ca="1" si="42"/>
        <v>#DIV/0!</v>
      </c>
      <c r="Q107" s="43" t="e">
        <f t="shared" ca="1" si="43"/>
        <v>#DIV/0!</v>
      </c>
      <c r="R107" s="43" t="e">
        <f t="shared" ca="1" si="44"/>
        <v>#DIV/0!</v>
      </c>
      <c r="S107" s="43" t="e">
        <f t="shared" ca="1" si="45"/>
        <v>#DIV/0!</v>
      </c>
      <c r="T107" s="43" t="e">
        <f t="shared" ca="1" si="46"/>
        <v>#DIV/0!</v>
      </c>
      <c r="U107" s="43" t="e">
        <f t="shared" ca="1" si="47"/>
        <v>#DIV/0!</v>
      </c>
      <c r="V107" s="43" t="e">
        <f t="shared" ca="1" si="48"/>
        <v>#DIV/0!</v>
      </c>
      <c r="W107" s="43" t="e">
        <f t="shared" ca="1" si="49"/>
        <v>#DIV/0!</v>
      </c>
      <c r="X107" s="43" t="e">
        <f t="shared" ca="1" si="50"/>
        <v>#DIV/0!</v>
      </c>
      <c r="Y107" s="43" t="e">
        <f t="shared" ca="1" si="51"/>
        <v>#DIV/0!</v>
      </c>
      <c r="Z107" s="43" t="e">
        <f t="shared" ca="1" si="52"/>
        <v>#DIV/0!</v>
      </c>
      <c r="AA107" s="43" t="e">
        <f t="shared" ca="1" si="53"/>
        <v>#DIV/0!</v>
      </c>
      <c r="AB107" s="43" t="e">
        <f t="shared" ca="1" si="54"/>
        <v>#DIV/0!</v>
      </c>
      <c r="AC107" s="43" t="e">
        <f t="shared" ca="1" si="55"/>
        <v>#DIV/0!</v>
      </c>
      <c r="AD107" s="43" t="e">
        <f t="shared" ca="1" si="56"/>
        <v>#DIV/0!</v>
      </c>
      <c r="AE107" s="43" t="e">
        <f t="shared" ca="1" si="57"/>
        <v>#DIV/0!</v>
      </c>
      <c r="AF107" s="43" t="e">
        <f t="shared" ca="1" si="58"/>
        <v>#DIV/0!</v>
      </c>
      <c r="AG107" s="43" t="e">
        <f t="shared" ca="1" si="59"/>
        <v>#DIV/0!</v>
      </c>
      <c r="AH107" s="43" t="e">
        <f t="shared" ca="1" si="60"/>
        <v>#DIV/0!</v>
      </c>
      <c r="AI107" s="43" t="e">
        <f t="shared" ca="1" si="61"/>
        <v>#DIV/0!</v>
      </c>
      <c r="AJ107" s="42" t="e">
        <f t="shared" ca="1" si="62"/>
        <v>#DIV/0!</v>
      </c>
      <c r="AK107" s="42" t="e">
        <f t="shared" ca="1" si="63"/>
        <v>#DIV/0!</v>
      </c>
      <c r="AL107" s="42" t="e">
        <f t="shared" ca="1" si="64"/>
        <v>#DIV/0!</v>
      </c>
      <c r="AM107" s="42" t="e">
        <f t="shared" ca="1" si="65"/>
        <v>#DIV/0!</v>
      </c>
      <c r="AN107" t="e">
        <f t="shared" ca="1" si="66"/>
        <v>#DIV/0!</v>
      </c>
      <c r="AO107" t="e">
        <f t="shared" ca="1" si="67"/>
        <v>#DIV/0!</v>
      </c>
      <c r="AP107" t="e">
        <f t="shared" ca="1" si="68"/>
        <v>#DIV/0!</v>
      </c>
      <c r="AQ107" t="e">
        <f t="shared" ca="1" si="69"/>
        <v>#DIV/0!</v>
      </c>
      <c r="AR107">
        <v>-2</v>
      </c>
    </row>
    <row r="108" spans="1:412" x14ac:dyDescent="0.25">
      <c r="A108">
        <v>1750</v>
      </c>
      <c r="B108" s="15">
        <v>0</v>
      </c>
      <c r="C108" t="e">
        <f t="shared" ca="1" si="29"/>
        <v>#DIV/0!</v>
      </c>
      <c r="D108" t="e">
        <f t="shared" ca="1" si="30"/>
        <v>#DIV/0!</v>
      </c>
      <c r="E108" t="e">
        <f t="shared" ca="1" si="31"/>
        <v>#DIV/0!</v>
      </c>
      <c r="F108" t="e">
        <f t="shared" ca="1" si="32"/>
        <v>#DIV/0!</v>
      </c>
      <c r="G108" t="e">
        <f t="shared" ca="1" si="33"/>
        <v>#DIV/0!</v>
      </c>
      <c r="H108" t="e">
        <f t="shared" ca="1" si="34"/>
        <v>#DIV/0!</v>
      </c>
      <c r="I108" t="e">
        <f t="shared" ca="1" si="35"/>
        <v>#DIV/0!</v>
      </c>
      <c r="J108" s="42" t="e">
        <f t="shared" ca="1" si="36"/>
        <v>#DIV/0!</v>
      </c>
      <c r="K108" s="42" t="e">
        <f t="shared" ca="1" si="37"/>
        <v>#DIV/0!</v>
      </c>
      <c r="L108" s="42" t="e">
        <f t="shared" ca="1" si="38"/>
        <v>#DIV/0!</v>
      </c>
      <c r="M108" s="42" t="e">
        <f t="shared" ca="1" si="39"/>
        <v>#DIV/0!</v>
      </c>
      <c r="N108" s="43" t="e">
        <f t="shared" ca="1" si="40"/>
        <v>#DIV/0!</v>
      </c>
      <c r="O108" s="43" t="e">
        <f t="shared" ca="1" si="41"/>
        <v>#DIV/0!</v>
      </c>
      <c r="P108" s="43" t="e">
        <f t="shared" ca="1" si="42"/>
        <v>#DIV/0!</v>
      </c>
      <c r="Q108" s="43" t="e">
        <f t="shared" ca="1" si="43"/>
        <v>#DIV/0!</v>
      </c>
      <c r="R108" s="43" t="e">
        <f t="shared" ca="1" si="44"/>
        <v>#DIV/0!</v>
      </c>
      <c r="S108" s="43" t="e">
        <f t="shared" ca="1" si="45"/>
        <v>#DIV/0!</v>
      </c>
      <c r="T108" s="43" t="e">
        <f t="shared" ca="1" si="46"/>
        <v>#DIV/0!</v>
      </c>
      <c r="U108" s="43" t="e">
        <f t="shared" ca="1" si="47"/>
        <v>#DIV/0!</v>
      </c>
      <c r="V108" s="43" t="e">
        <f t="shared" ca="1" si="48"/>
        <v>#DIV/0!</v>
      </c>
      <c r="W108" s="43" t="e">
        <f t="shared" ca="1" si="49"/>
        <v>#DIV/0!</v>
      </c>
      <c r="X108" s="43" t="e">
        <f t="shared" ca="1" si="50"/>
        <v>#DIV/0!</v>
      </c>
      <c r="Y108" s="43" t="e">
        <f t="shared" ca="1" si="51"/>
        <v>#DIV/0!</v>
      </c>
      <c r="Z108" s="43" t="e">
        <f t="shared" ca="1" si="52"/>
        <v>#DIV/0!</v>
      </c>
      <c r="AA108" s="43" t="e">
        <f t="shared" ca="1" si="53"/>
        <v>#DIV/0!</v>
      </c>
      <c r="AB108" s="43" t="e">
        <f t="shared" ca="1" si="54"/>
        <v>#DIV/0!</v>
      </c>
      <c r="AC108" s="43" t="e">
        <f t="shared" ca="1" si="55"/>
        <v>#DIV/0!</v>
      </c>
      <c r="AD108" s="43" t="e">
        <f t="shared" ca="1" si="56"/>
        <v>#DIV/0!</v>
      </c>
      <c r="AE108" s="43" t="e">
        <f t="shared" ca="1" si="57"/>
        <v>#DIV/0!</v>
      </c>
      <c r="AF108" s="43" t="e">
        <f t="shared" ca="1" si="58"/>
        <v>#DIV/0!</v>
      </c>
      <c r="AG108" s="43" t="e">
        <f t="shared" ca="1" si="59"/>
        <v>#DIV/0!</v>
      </c>
      <c r="AH108" s="43" t="e">
        <f t="shared" ca="1" si="60"/>
        <v>#DIV/0!</v>
      </c>
      <c r="AI108" s="43" t="e">
        <f t="shared" ca="1" si="61"/>
        <v>#DIV/0!</v>
      </c>
      <c r="AJ108" s="42" t="e">
        <f t="shared" ca="1" si="62"/>
        <v>#DIV/0!</v>
      </c>
      <c r="AK108" s="42" t="e">
        <f t="shared" ca="1" si="63"/>
        <v>#DIV/0!</v>
      </c>
      <c r="AL108" s="42" t="e">
        <f t="shared" ca="1" si="64"/>
        <v>#DIV/0!</v>
      </c>
      <c r="AM108" s="42" t="e">
        <f t="shared" ca="1" si="65"/>
        <v>#DIV/0!</v>
      </c>
      <c r="AN108" t="e">
        <f t="shared" ca="1" si="66"/>
        <v>#DIV/0!</v>
      </c>
      <c r="AO108" t="e">
        <f t="shared" ca="1" si="67"/>
        <v>#DIV/0!</v>
      </c>
      <c r="AP108" t="e">
        <f t="shared" ca="1" si="68"/>
        <v>#DIV/0!</v>
      </c>
      <c r="AQ108" t="e">
        <f t="shared" ca="1" si="69"/>
        <v>#DIV/0!</v>
      </c>
      <c r="AR108">
        <v>-2</v>
      </c>
    </row>
    <row r="109" spans="1:412" x14ac:dyDescent="0.25">
      <c r="A109">
        <v>1850</v>
      </c>
      <c r="B109" s="15">
        <v>0</v>
      </c>
      <c r="C109" t="e">
        <f t="shared" ca="1" si="29"/>
        <v>#DIV/0!</v>
      </c>
      <c r="D109" t="e">
        <f t="shared" ca="1" si="30"/>
        <v>#DIV/0!</v>
      </c>
      <c r="E109" t="e">
        <f t="shared" ca="1" si="31"/>
        <v>#DIV/0!</v>
      </c>
      <c r="F109" t="e">
        <f t="shared" ca="1" si="32"/>
        <v>#DIV/0!</v>
      </c>
      <c r="G109" t="e">
        <f t="shared" ca="1" si="33"/>
        <v>#DIV/0!</v>
      </c>
      <c r="H109" t="e">
        <f t="shared" ca="1" si="34"/>
        <v>#DIV/0!</v>
      </c>
      <c r="I109" t="e">
        <f t="shared" ca="1" si="35"/>
        <v>#DIV/0!</v>
      </c>
      <c r="J109" s="42" t="e">
        <f t="shared" ca="1" si="36"/>
        <v>#DIV/0!</v>
      </c>
      <c r="K109" s="42" t="e">
        <f t="shared" ca="1" si="37"/>
        <v>#DIV/0!</v>
      </c>
      <c r="L109" s="42" t="e">
        <f t="shared" ca="1" si="38"/>
        <v>#DIV/0!</v>
      </c>
      <c r="M109" s="42" t="e">
        <f t="shared" ca="1" si="39"/>
        <v>#DIV/0!</v>
      </c>
      <c r="N109" s="43" t="e">
        <f t="shared" ca="1" si="40"/>
        <v>#DIV/0!</v>
      </c>
      <c r="O109" s="43" t="e">
        <f t="shared" ca="1" si="41"/>
        <v>#DIV/0!</v>
      </c>
      <c r="P109" s="43" t="e">
        <f t="shared" ca="1" si="42"/>
        <v>#DIV/0!</v>
      </c>
      <c r="Q109" s="43" t="e">
        <f t="shared" ca="1" si="43"/>
        <v>#DIV/0!</v>
      </c>
      <c r="R109" s="43" t="e">
        <f t="shared" ca="1" si="44"/>
        <v>#DIV/0!</v>
      </c>
      <c r="S109" s="43" t="e">
        <f t="shared" ca="1" si="45"/>
        <v>#DIV/0!</v>
      </c>
      <c r="T109" s="43" t="e">
        <f t="shared" ca="1" si="46"/>
        <v>#DIV/0!</v>
      </c>
      <c r="U109" s="43" t="e">
        <f t="shared" ca="1" si="47"/>
        <v>#DIV/0!</v>
      </c>
      <c r="V109" s="43" t="e">
        <f t="shared" ca="1" si="48"/>
        <v>#DIV/0!</v>
      </c>
      <c r="W109" s="43" t="e">
        <f t="shared" ca="1" si="49"/>
        <v>#DIV/0!</v>
      </c>
      <c r="X109" s="43" t="e">
        <f t="shared" ca="1" si="50"/>
        <v>#DIV/0!</v>
      </c>
      <c r="Y109" s="43" t="e">
        <f t="shared" ca="1" si="51"/>
        <v>#DIV/0!</v>
      </c>
      <c r="Z109" s="43" t="e">
        <f t="shared" ca="1" si="52"/>
        <v>#DIV/0!</v>
      </c>
      <c r="AA109" s="43" t="e">
        <f t="shared" ca="1" si="53"/>
        <v>#DIV/0!</v>
      </c>
      <c r="AB109" s="43" t="e">
        <f t="shared" ca="1" si="54"/>
        <v>#DIV/0!</v>
      </c>
      <c r="AC109" s="43" t="e">
        <f t="shared" ca="1" si="55"/>
        <v>#DIV/0!</v>
      </c>
      <c r="AD109" s="43" t="e">
        <f t="shared" ca="1" si="56"/>
        <v>#DIV/0!</v>
      </c>
      <c r="AE109" s="43" t="e">
        <f t="shared" ca="1" si="57"/>
        <v>#DIV/0!</v>
      </c>
      <c r="AF109" s="43" t="e">
        <f t="shared" ca="1" si="58"/>
        <v>#DIV/0!</v>
      </c>
      <c r="AG109" s="43" t="e">
        <f t="shared" ca="1" si="59"/>
        <v>#DIV/0!</v>
      </c>
      <c r="AH109" s="43" t="e">
        <f t="shared" ca="1" si="60"/>
        <v>#DIV/0!</v>
      </c>
      <c r="AI109" s="43" t="e">
        <f t="shared" ca="1" si="61"/>
        <v>#DIV/0!</v>
      </c>
      <c r="AJ109" s="42" t="e">
        <f t="shared" ca="1" si="62"/>
        <v>#DIV/0!</v>
      </c>
      <c r="AK109" s="42" t="e">
        <f t="shared" ca="1" si="63"/>
        <v>#DIV/0!</v>
      </c>
      <c r="AL109" s="42" t="e">
        <f t="shared" ca="1" si="64"/>
        <v>#DIV/0!</v>
      </c>
      <c r="AM109" s="42" t="e">
        <f t="shared" ca="1" si="65"/>
        <v>#DIV/0!</v>
      </c>
      <c r="AN109" t="e">
        <f t="shared" ca="1" si="66"/>
        <v>#DIV/0!</v>
      </c>
      <c r="AO109" t="e">
        <f t="shared" ca="1" si="67"/>
        <v>#DIV/0!</v>
      </c>
      <c r="AP109" t="e">
        <f t="shared" ca="1" si="68"/>
        <v>#DIV/0!</v>
      </c>
      <c r="AQ109" t="e">
        <f t="shared" ca="1" si="69"/>
        <v>#DIV/0!</v>
      </c>
      <c r="AR109">
        <v>-2</v>
      </c>
    </row>
    <row r="110" spans="1:412" x14ac:dyDescent="0.25">
      <c r="A110">
        <v>1950</v>
      </c>
      <c r="B110" s="15">
        <v>0</v>
      </c>
      <c r="C110" t="e">
        <f ca="1">(B110+D110+C109)/3+C64/(3*C41)-C87/(3*C41)</f>
        <v>#DIV/0!</v>
      </c>
      <c r="D110" t="e">
        <f t="shared" ref="D110:AQ110" ca="1" si="70">(C110+E110+D109)/3+D64/(3*D41)-D87/(3*D41)</f>
        <v>#DIV/0!</v>
      </c>
      <c r="E110" t="e">
        <f t="shared" ca="1" si="70"/>
        <v>#DIV/0!</v>
      </c>
      <c r="F110" t="e">
        <f t="shared" ca="1" si="70"/>
        <v>#DIV/0!</v>
      </c>
      <c r="G110" t="e">
        <f t="shared" ca="1" si="70"/>
        <v>#DIV/0!</v>
      </c>
      <c r="H110" t="e">
        <f t="shared" ca="1" si="70"/>
        <v>#DIV/0!</v>
      </c>
      <c r="I110" t="e">
        <f t="shared" ca="1" si="70"/>
        <v>#DIV/0!</v>
      </c>
      <c r="J110" s="42" t="e">
        <f t="shared" ca="1" si="70"/>
        <v>#DIV/0!</v>
      </c>
      <c r="K110" s="42" t="e">
        <f t="shared" ca="1" si="70"/>
        <v>#DIV/0!</v>
      </c>
      <c r="L110" s="42" t="e">
        <f t="shared" ca="1" si="70"/>
        <v>#DIV/0!</v>
      </c>
      <c r="M110" s="42" t="e">
        <f t="shared" ca="1" si="70"/>
        <v>#DIV/0!</v>
      </c>
      <c r="N110" s="43" t="e">
        <f t="shared" ca="1" si="70"/>
        <v>#DIV/0!</v>
      </c>
      <c r="O110" s="43" t="e">
        <f t="shared" ca="1" si="70"/>
        <v>#DIV/0!</v>
      </c>
      <c r="P110" s="43" t="e">
        <f t="shared" ca="1" si="70"/>
        <v>#DIV/0!</v>
      </c>
      <c r="Q110" s="43" t="e">
        <f t="shared" ca="1" si="70"/>
        <v>#DIV/0!</v>
      </c>
      <c r="R110" s="43" t="e">
        <f t="shared" ca="1" si="70"/>
        <v>#DIV/0!</v>
      </c>
      <c r="S110" s="43" t="e">
        <f t="shared" ca="1" si="70"/>
        <v>#DIV/0!</v>
      </c>
      <c r="T110" s="43" t="e">
        <f t="shared" ca="1" si="70"/>
        <v>#DIV/0!</v>
      </c>
      <c r="U110" s="43" t="e">
        <f t="shared" ca="1" si="70"/>
        <v>#DIV/0!</v>
      </c>
      <c r="V110" s="43" t="e">
        <f t="shared" ca="1" si="70"/>
        <v>#DIV/0!</v>
      </c>
      <c r="W110" s="43" t="e">
        <f t="shared" ca="1" si="70"/>
        <v>#DIV/0!</v>
      </c>
      <c r="X110" s="43" t="e">
        <f t="shared" ca="1" si="70"/>
        <v>#DIV/0!</v>
      </c>
      <c r="Y110" s="43" t="e">
        <f t="shared" ca="1" si="70"/>
        <v>#DIV/0!</v>
      </c>
      <c r="Z110" s="43" t="e">
        <f t="shared" ca="1" si="70"/>
        <v>#DIV/0!</v>
      </c>
      <c r="AA110" s="43" t="e">
        <f t="shared" ca="1" si="70"/>
        <v>#DIV/0!</v>
      </c>
      <c r="AB110" s="43" t="e">
        <f t="shared" ca="1" si="70"/>
        <v>#DIV/0!</v>
      </c>
      <c r="AC110" s="43" t="e">
        <f t="shared" ca="1" si="70"/>
        <v>#DIV/0!</v>
      </c>
      <c r="AD110" s="43" t="e">
        <f t="shared" ca="1" si="70"/>
        <v>#DIV/0!</v>
      </c>
      <c r="AE110" s="43" t="e">
        <f t="shared" ca="1" si="70"/>
        <v>#DIV/0!</v>
      </c>
      <c r="AF110" s="43" t="e">
        <f t="shared" ca="1" si="70"/>
        <v>#DIV/0!</v>
      </c>
      <c r="AG110" s="43" t="e">
        <f t="shared" ca="1" si="70"/>
        <v>#DIV/0!</v>
      </c>
      <c r="AH110" s="43" t="e">
        <f t="shared" ca="1" si="70"/>
        <v>#DIV/0!</v>
      </c>
      <c r="AI110" s="43" t="e">
        <f t="shared" ca="1" si="70"/>
        <v>#DIV/0!</v>
      </c>
      <c r="AJ110" s="42" t="e">
        <f t="shared" ca="1" si="70"/>
        <v>#DIV/0!</v>
      </c>
      <c r="AK110" s="42" t="e">
        <f t="shared" ca="1" si="70"/>
        <v>#DIV/0!</v>
      </c>
      <c r="AL110" s="42" t="e">
        <f t="shared" ca="1" si="70"/>
        <v>#DIV/0!</v>
      </c>
      <c r="AM110" s="42" t="e">
        <f t="shared" ca="1" si="70"/>
        <v>#DIV/0!</v>
      </c>
      <c r="AN110" t="e">
        <f t="shared" ca="1" si="70"/>
        <v>#DIV/0!</v>
      </c>
      <c r="AO110" t="e">
        <f t="shared" ca="1" si="70"/>
        <v>#DIV/0!</v>
      </c>
      <c r="AP110" t="e">
        <f t="shared" ca="1" si="70"/>
        <v>#DIV/0!</v>
      </c>
      <c r="AQ110" t="e">
        <f t="shared" ca="1" si="70"/>
        <v>#DIV/0!</v>
      </c>
      <c r="AR110">
        <v>-2</v>
      </c>
    </row>
    <row r="112" spans="1:412" x14ac:dyDescent="0.25">
      <c r="A112" t="s">
        <v>31</v>
      </c>
      <c r="B112">
        <v>0</v>
      </c>
      <c r="C112">
        <v>10</v>
      </c>
      <c r="D112">
        <v>20</v>
      </c>
      <c r="E112">
        <v>30</v>
      </c>
      <c r="F112">
        <v>40</v>
      </c>
      <c r="G112">
        <v>50</v>
      </c>
      <c r="H112">
        <v>60</v>
      </c>
      <c r="I112">
        <v>70</v>
      </c>
      <c r="J112">
        <v>80</v>
      </c>
      <c r="K112">
        <v>90</v>
      </c>
      <c r="L112">
        <v>100</v>
      </c>
      <c r="M112">
        <v>110</v>
      </c>
      <c r="N112">
        <v>120</v>
      </c>
      <c r="O112">
        <v>130</v>
      </c>
      <c r="P112">
        <v>140</v>
      </c>
      <c r="Q112">
        <v>150</v>
      </c>
      <c r="R112">
        <v>160</v>
      </c>
      <c r="S112">
        <v>170</v>
      </c>
      <c r="T112">
        <v>180</v>
      </c>
      <c r="U112">
        <v>190</v>
      </c>
      <c r="V112">
        <v>200</v>
      </c>
      <c r="W112">
        <v>210</v>
      </c>
      <c r="X112">
        <v>220</v>
      </c>
      <c r="Y112">
        <v>230</v>
      </c>
      <c r="Z112">
        <v>240</v>
      </c>
      <c r="AA112">
        <v>250</v>
      </c>
      <c r="AB112">
        <v>260</v>
      </c>
      <c r="AC112">
        <v>270</v>
      </c>
      <c r="AD112">
        <v>280</v>
      </c>
      <c r="AE112">
        <v>290</v>
      </c>
      <c r="AF112">
        <v>300</v>
      </c>
      <c r="AG112">
        <v>310</v>
      </c>
      <c r="AH112">
        <v>320</v>
      </c>
      <c r="AI112">
        <v>330</v>
      </c>
      <c r="AJ112">
        <v>340</v>
      </c>
      <c r="AK112">
        <v>350</v>
      </c>
      <c r="AL112">
        <v>360</v>
      </c>
      <c r="AM112">
        <v>370</v>
      </c>
      <c r="AN112">
        <v>380</v>
      </c>
      <c r="AO112">
        <v>390</v>
      </c>
      <c r="AP112">
        <v>400</v>
      </c>
      <c r="AQ112">
        <v>410</v>
      </c>
      <c r="AR112">
        <v>420</v>
      </c>
      <c r="AS112">
        <v>430</v>
      </c>
      <c r="AT112">
        <v>440</v>
      </c>
      <c r="AU112">
        <v>450</v>
      </c>
      <c r="AV112">
        <v>460</v>
      </c>
      <c r="AW112">
        <v>470</v>
      </c>
      <c r="AX112">
        <v>480</v>
      </c>
      <c r="AY112">
        <v>490</v>
      </c>
      <c r="AZ112">
        <v>500</v>
      </c>
      <c r="BA112">
        <v>510</v>
      </c>
      <c r="BB112">
        <v>520</v>
      </c>
      <c r="BC112">
        <v>530</v>
      </c>
      <c r="BD112">
        <v>540</v>
      </c>
      <c r="BE112">
        <v>550</v>
      </c>
      <c r="BF112">
        <v>560</v>
      </c>
      <c r="BG112">
        <v>570</v>
      </c>
      <c r="BH112">
        <v>580</v>
      </c>
      <c r="BI112">
        <v>590</v>
      </c>
      <c r="BJ112">
        <v>600</v>
      </c>
      <c r="BK112">
        <v>610</v>
      </c>
      <c r="BL112">
        <v>620</v>
      </c>
      <c r="BM112">
        <v>630</v>
      </c>
      <c r="BN112">
        <v>640</v>
      </c>
      <c r="BO112">
        <v>650</v>
      </c>
      <c r="BP112">
        <v>660</v>
      </c>
      <c r="BQ112">
        <v>670</v>
      </c>
      <c r="BR112">
        <v>680</v>
      </c>
      <c r="BS112">
        <v>690</v>
      </c>
      <c r="BT112">
        <v>700</v>
      </c>
      <c r="BU112">
        <v>710</v>
      </c>
      <c r="BV112">
        <v>720</v>
      </c>
      <c r="BW112">
        <v>730</v>
      </c>
      <c r="BX112">
        <v>740</v>
      </c>
      <c r="BY112">
        <v>750</v>
      </c>
      <c r="BZ112">
        <v>760</v>
      </c>
      <c r="CA112">
        <v>770</v>
      </c>
      <c r="CB112">
        <v>780</v>
      </c>
      <c r="CC112">
        <v>790</v>
      </c>
      <c r="CD112">
        <v>800</v>
      </c>
      <c r="CE112">
        <v>810</v>
      </c>
      <c r="CF112">
        <v>820</v>
      </c>
      <c r="CG112">
        <v>830</v>
      </c>
      <c r="CH112">
        <v>840</v>
      </c>
      <c r="CI112">
        <v>850</v>
      </c>
      <c r="CJ112">
        <v>860</v>
      </c>
      <c r="CK112">
        <v>870</v>
      </c>
      <c r="CL112">
        <v>880</v>
      </c>
      <c r="CM112">
        <v>890</v>
      </c>
      <c r="CN112">
        <v>900</v>
      </c>
      <c r="CO112">
        <v>910</v>
      </c>
      <c r="CP112">
        <v>920</v>
      </c>
      <c r="CQ112">
        <v>930</v>
      </c>
      <c r="CR112">
        <v>940</v>
      </c>
      <c r="CS112">
        <v>950</v>
      </c>
      <c r="CT112">
        <v>960</v>
      </c>
      <c r="CU112">
        <v>970</v>
      </c>
      <c r="CV112">
        <v>980</v>
      </c>
      <c r="CW112">
        <v>990</v>
      </c>
      <c r="CX112">
        <v>1000</v>
      </c>
      <c r="CY112">
        <v>1010</v>
      </c>
      <c r="CZ112">
        <v>1020</v>
      </c>
      <c r="DA112">
        <v>1030</v>
      </c>
      <c r="DB112">
        <v>1040</v>
      </c>
      <c r="DC112">
        <v>1050</v>
      </c>
      <c r="DD112">
        <v>1060</v>
      </c>
      <c r="DE112">
        <v>1070</v>
      </c>
      <c r="DF112">
        <v>1080</v>
      </c>
      <c r="DG112">
        <v>1090</v>
      </c>
      <c r="DH112">
        <v>1100</v>
      </c>
      <c r="DI112">
        <v>1110</v>
      </c>
      <c r="DJ112">
        <v>1120</v>
      </c>
      <c r="DK112">
        <v>1130</v>
      </c>
      <c r="DL112">
        <v>1140</v>
      </c>
      <c r="DM112">
        <v>1150</v>
      </c>
      <c r="DN112">
        <v>1160</v>
      </c>
      <c r="DO112">
        <v>1170</v>
      </c>
      <c r="DP112">
        <v>1180</v>
      </c>
      <c r="DQ112">
        <v>1190</v>
      </c>
      <c r="DR112">
        <v>1200</v>
      </c>
      <c r="DS112">
        <v>1210</v>
      </c>
      <c r="DT112">
        <v>1220</v>
      </c>
      <c r="DU112">
        <v>1230</v>
      </c>
      <c r="DV112">
        <v>1240</v>
      </c>
      <c r="DW112">
        <v>1250</v>
      </c>
      <c r="DX112">
        <v>1260</v>
      </c>
      <c r="DY112">
        <v>1270</v>
      </c>
      <c r="DZ112">
        <v>1280</v>
      </c>
      <c r="EA112">
        <v>1290</v>
      </c>
      <c r="EB112">
        <v>1300</v>
      </c>
      <c r="EC112">
        <v>1310</v>
      </c>
      <c r="ED112">
        <v>1320</v>
      </c>
      <c r="EE112">
        <v>1330</v>
      </c>
      <c r="EF112">
        <v>1340</v>
      </c>
      <c r="EG112">
        <v>1350</v>
      </c>
      <c r="EH112">
        <v>1360</v>
      </c>
      <c r="EI112">
        <v>1370</v>
      </c>
      <c r="EJ112">
        <v>1380</v>
      </c>
      <c r="EK112">
        <v>1390</v>
      </c>
      <c r="EL112">
        <v>1400</v>
      </c>
      <c r="EM112">
        <v>1410</v>
      </c>
      <c r="EN112">
        <v>1420</v>
      </c>
      <c r="EO112">
        <v>1430</v>
      </c>
      <c r="EP112">
        <v>1440</v>
      </c>
      <c r="EQ112">
        <v>1450</v>
      </c>
      <c r="ER112">
        <v>1460</v>
      </c>
      <c r="ES112">
        <v>1470</v>
      </c>
      <c r="ET112">
        <v>1480</v>
      </c>
      <c r="EU112">
        <v>1490</v>
      </c>
      <c r="EV112">
        <v>1500</v>
      </c>
      <c r="EW112">
        <v>1510</v>
      </c>
      <c r="EX112">
        <v>1520</v>
      </c>
      <c r="EY112">
        <v>1530</v>
      </c>
      <c r="EZ112">
        <v>1540</v>
      </c>
      <c r="FA112">
        <v>1550</v>
      </c>
      <c r="FB112">
        <v>1560</v>
      </c>
      <c r="FC112">
        <v>1570</v>
      </c>
      <c r="FD112">
        <v>1580</v>
      </c>
      <c r="FE112">
        <v>1590</v>
      </c>
      <c r="FF112">
        <v>1600</v>
      </c>
      <c r="FG112">
        <v>1610</v>
      </c>
      <c r="FH112">
        <v>1620</v>
      </c>
      <c r="FI112">
        <v>1630</v>
      </c>
      <c r="FJ112">
        <v>1640</v>
      </c>
      <c r="FK112">
        <v>1650</v>
      </c>
      <c r="FL112">
        <v>1660</v>
      </c>
      <c r="FM112">
        <v>1670</v>
      </c>
      <c r="FN112">
        <v>1680</v>
      </c>
      <c r="FO112">
        <v>1690</v>
      </c>
      <c r="FP112">
        <v>1700</v>
      </c>
      <c r="FQ112">
        <v>1710</v>
      </c>
      <c r="FR112">
        <v>1720</v>
      </c>
      <c r="FS112">
        <v>1730</v>
      </c>
      <c r="FT112">
        <v>1740</v>
      </c>
      <c r="FU112">
        <v>1750</v>
      </c>
      <c r="FV112">
        <v>1760</v>
      </c>
      <c r="FW112">
        <v>1770</v>
      </c>
      <c r="FX112">
        <v>1780</v>
      </c>
      <c r="FY112">
        <v>1790</v>
      </c>
      <c r="FZ112">
        <v>1800</v>
      </c>
      <c r="GA112">
        <v>1810</v>
      </c>
      <c r="GB112">
        <v>1820</v>
      </c>
      <c r="GC112">
        <v>1830</v>
      </c>
      <c r="GD112">
        <v>1840</v>
      </c>
      <c r="GE112">
        <v>1850</v>
      </c>
      <c r="GF112">
        <v>1860</v>
      </c>
      <c r="GG112">
        <v>1870</v>
      </c>
      <c r="GH112">
        <v>1880</v>
      </c>
      <c r="GI112">
        <v>1890</v>
      </c>
      <c r="GJ112">
        <v>1900</v>
      </c>
      <c r="GK112">
        <v>1910</v>
      </c>
      <c r="GL112">
        <v>1920</v>
      </c>
      <c r="GM112">
        <v>1930</v>
      </c>
      <c r="GN112">
        <v>1940</v>
      </c>
      <c r="GO112">
        <v>1950</v>
      </c>
      <c r="GP112">
        <v>1960</v>
      </c>
      <c r="GQ112">
        <v>1970</v>
      </c>
      <c r="GR112">
        <v>1980</v>
      </c>
      <c r="GS112">
        <v>1990</v>
      </c>
      <c r="GT112">
        <v>2000</v>
      </c>
      <c r="GU112">
        <v>2010</v>
      </c>
      <c r="GV112">
        <v>2020</v>
      </c>
      <c r="GW112">
        <v>2030</v>
      </c>
      <c r="GX112">
        <v>2040</v>
      </c>
      <c r="GY112">
        <v>2050</v>
      </c>
      <c r="GZ112">
        <v>2060</v>
      </c>
      <c r="HA112">
        <v>2070</v>
      </c>
      <c r="HB112">
        <v>2080</v>
      </c>
      <c r="HC112">
        <v>2090</v>
      </c>
      <c r="HD112">
        <v>2100</v>
      </c>
      <c r="HE112">
        <v>2110</v>
      </c>
      <c r="HF112">
        <v>2120</v>
      </c>
      <c r="HG112">
        <v>2130</v>
      </c>
      <c r="HH112">
        <v>2140</v>
      </c>
      <c r="HI112">
        <v>2150</v>
      </c>
      <c r="HJ112">
        <v>2160</v>
      </c>
      <c r="HK112">
        <v>2170</v>
      </c>
      <c r="HL112">
        <v>2180</v>
      </c>
      <c r="HM112">
        <v>2190</v>
      </c>
      <c r="HN112">
        <v>2200</v>
      </c>
      <c r="HO112">
        <v>2210</v>
      </c>
      <c r="HP112">
        <v>2220</v>
      </c>
      <c r="HQ112">
        <v>2230</v>
      </c>
      <c r="HR112">
        <v>2240</v>
      </c>
      <c r="HS112">
        <v>2250</v>
      </c>
      <c r="HT112">
        <v>2260</v>
      </c>
      <c r="HU112">
        <v>2270</v>
      </c>
      <c r="HV112">
        <v>2280</v>
      </c>
      <c r="HW112">
        <v>2290</v>
      </c>
      <c r="HX112">
        <v>2300</v>
      </c>
      <c r="HY112">
        <v>2310</v>
      </c>
      <c r="HZ112">
        <v>2320</v>
      </c>
      <c r="IA112">
        <v>2330</v>
      </c>
      <c r="IB112">
        <v>2340</v>
      </c>
      <c r="IC112">
        <v>2350</v>
      </c>
      <c r="ID112">
        <v>2360</v>
      </c>
      <c r="IE112">
        <v>2370</v>
      </c>
      <c r="IF112">
        <v>2380</v>
      </c>
      <c r="IG112">
        <v>2390</v>
      </c>
      <c r="IH112">
        <v>2400</v>
      </c>
      <c r="II112">
        <v>2410</v>
      </c>
      <c r="IJ112">
        <v>2420</v>
      </c>
      <c r="IK112">
        <v>2430</v>
      </c>
      <c r="IL112">
        <v>2440</v>
      </c>
      <c r="IM112">
        <v>2450</v>
      </c>
      <c r="IN112">
        <v>2460</v>
      </c>
      <c r="IO112">
        <v>2470</v>
      </c>
      <c r="IP112">
        <v>2480</v>
      </c>
      <c r="IQ112">
        <v>2490</v>
      </c>
      <c r="IR112">
        <v>2500</v>
      </c>
      <c r="IS112">
        <v>2510</v>
      </c>
      <c r="IT112">
        <v>2520</v>
      </c>
      <c r="IU112">
        <v>2530</v>
      </c>
      <c r="IV112">
        <v>2540</v>
      </c>
      <c r="IW112">
        <v>2550</v>
      </c>
      <c r="IX112">
        <v>2560</v>
      </c>
      <c r="IY112">
        <v>2570</v>
      </c>
      <c r="IZ112">
        <v>2580</v>
      </c>
      <c r="JA112">
        <v>2590</v>
      </c>
      <c r="JB112">
        <v>2600</v>
      </c>
      <c r="JC112">
        <v>2610</v>
      </c>
      <c r="JD112">
        <v>2620</v>
      </c>
      <c r="JE112">
        <v>2630</v>
      </c>
      <c r="JF112">
        <v>2640</v>
      </c>
      <c r="JG112">
        <v>2650</v>
      </c>
      <c r="JH112">
        <v>2660</v>
      </c>
      <c r="JI112">
        <v>2670</v>
      </c>
      <c r="JJ112">
        <v>2680</v>
      </c>
      <c r="JK112">
        <v>2690</v>
      </c>
      <c r="JL112">
        <v>2700</v>
      </c>
      <c r="JM112">
        <v>2710</v>
      </c>
      <c r="JN112">
        <v>2720</v>
      </c>
      <c r="JO112">
        <v>2730</v>
      </c>
      <c r="JP112">
        <v>2740</v>
      </c>
      <c r="JQ112">
        <v>2750</v>
      </c>
      <c r="JR112">
        <v>2760</v>
      </c>
      <c r="JS112">
        <v>2770</v>
      </c>
      <c r="JT112">
        <v>2780</v>
      </c>
      <c r="JU112">
        <v>2790</v>
      </c>
      <c r="JV112">
        <v>2800</v>
      </c>
      <c r="JW112">
        <v>2810</v>
      </c>
      <c r="JX112">
        <v>2820</v>
      </c>
      <c r="JY112">
        <v>2830</v>
      </c>
      <c r="JZ112">
        <v>2840</v>
      </c>
      <c r="KA112">
        <v>2850</v>
      </c>
      <c r="KB112">
        <v>2860</v>
      </c>
      <c r="KC112">
        <v>2870</v>
      </c>
      <c r="KD112">
        <v>2880</v>
      </c>
      <c r="KE112">
        <v>2890</v>
      </c>
      <c r="KF112">
        <v>2900</v>
      </c>
      <c r="KG112">
        <v>2910</v>
      </c>
      <c r="KH112">
        <v>2920</v>
      </c>
      <c r="KI112">
        <v>2930</v>
      </c>
      <c r="KJ112">
        <v>2940</v>
      </c>
      <c r="KK112">
        <v>2950</v>
      </c>
      <c r="KL112">
        <v>2960</v>
      </c>
      <c r="KM112">
        <v>2970</v>
      </c>
      <c r="KN112">
        <v>2980</v>
      </c>
      <c r="KO112">
        <v>2990</v>
      </c>
      <c r="KP112">
        <v>3000</v>
      </c>
      <c r="KQ112">
        <v>3010</v>
      </c>
      <c r="KR112">
        <v>3020</v>
      </c>
      <c r="KS112">
        <v>3030</v>
      </c>
      <c r="KT112">
        <v>3040</v>
      </c>
      <c r="KU112">
        <v>3050</v>
      </c>
      <c r="KV112">
        <v>3060</v>
      </c>
      <c r="KW112">
        <v>3070</v>
      </c>
      <c r="KX112">
        <v>3080</v>
      </c>
      <c r="KY112">
        <v>3090</v>
      </c>
      <c r="KZ112">
        <v>3100</v>
      </c>
      <c r="LA112">
        <v>3110</v>
      </c>
      <c r="LB112">
        <v>3120</v>
      </c>
      <c r="LC112">
        <v>3130</v>
      </c>
      <c r="LD112">
        <v>3140</v>
      </c>
      <c r="LE112">
        <v>3150</v>
      </c>
      <c r="LF112">
        <v>3160</v>
      </c>
      <c r="LG112">
        <v>3170</v>
      </c>
      <c r="LH112">
        <v>3180</v>
      </c>
      <c r="LI112">
        <v>3190</v>
      </c>
      <c r="LJ112">
        <v>3200</v>
      </c>
      <c r="LK112">
        <v>3210</v>
      </c>
      <c r="LL112">
        <v>3220</v>
      </c>
      <c r="LM112">
        <v>3230</v>
      </c>
      <c r="LN112">
        <v>3240</v>
      </c>
      <c r="LO112">
        <v>3250</v>
      </c>
      <c r="LP112">
        <v>3260</v>
      </c>
      <c r="LQ112">
        <v>3270</v>
      </c>
      <c r="LR112">
        <v>3280</v>
      </c>
      <c r="LS112">
        <v>3290</v>
      </c>
      <c r="LT112">
        <v>3300</v>
      </c>
      <c r="LU112">
        <v>3310</v>
      </c>
      <c r="LV112">
        <v>3320</v>
      </c>
      <c r="LW112">
        <v>3330</v>
      </c>
      <c r="LX112">
        <v>3340</v>
      </c>
      <c r="LY112">
        <v>3350</v>
      </c>
      <c r="LZ112">
        <v>3360</v>
      </c>
      <c r="MA112">
        <v>3370</v>
      </c>
      <c r="MB112">
        <v>3380</v>
      </c>
      <c r="MC112">
        <v>3390</v>
      </c>
      <c r="MD112">
        <v>3400</v>
      </c>
      <c r="ME112">
        <v>3410</v>
      </c>
      <c r="MF112">
        <v>3420</v>
      </c>
      <c r="MG112">
        <v>3430</v>
      </c>
      <c r="MH112">
        <v>3440</v>
      </c>
      <c r="MI112">
        <v>3450</v>
      </c>
      <c r="MJ112">
        <v>3460</v>
      </c>
      <c r="MK112">
        <v>3470</v>
      </c>
      <c r="ML112">
        <v>3480</v>
      </c>
      <c r="MM112">
        <v>3490</v>
      </c>
      <c r="MN112">
        <v>3500</v>
      </c>
      <c r="MO112">
        <v>3510</v>
      </c>
      <c r="MP112">
        <v>3520</v>
      </c>
      <c r="MQ112">
        <v>3530</v>
      </c>
      <c r="MR112">
        <v>3540</v>
      </c>
      <c r="MS112">
        <v>3550</v>
      </c>
      <c r="MT112">
        <v>3560</v>
      </c>
      <c r="MU112">
        <v>3570</v>
      </c>
      <c r="MV112">
        <v>3580</v>
      </c>
      <c r="MW112">
        <v>3590</v>
      </c>
      <c r="MX112">
        <v>3600</v>
      </c>
      <c r="MY112">
        <v>3610</v>
      </c>
      <c r="MZ112">
        <v>3620</v>
      </c>
      <c r="NA112">
        <v>3630</v>
      </c>
      <c r="NB112">
        <v>3640</v>
      </c>
      <c r="NC112">
        <v>3650</v>
      </c>
      <c r="ND112">
        <v>3660</v>
      </c>
      <c r="NE112">
        <v>3670</v>
      </c>
      <c r="NF112">
        <v>3680</v>
      </c>
      <c r="NG112">
        <v>3690</v>
      </c>
      <c r="NH112">
        <v>3700</v>
      </c>
      <c r="NI112">
        <v>3710</v>
      </c>
      <c r="NJ112">
        <v>3720</v>
      </c>
      <c r="NK112">
        <v>3730</v>
      </c>
      <c r="NL112">
        <v>3740</v>
      </c>
      <c r="NM112">
        <v>3750</v>
      </c>
      <c r="NN112">
        <v>3760</v>
      </c>
      <c r="NO112">
        <v>3770</v>
      </c>
      <c r="NP112">
        <v>3780</v>
      </c>
      <c r="NQ112">
        <v>3790</v>
      </c>
      <c r="NR112">
        <v>3800</v>
      </c>
      <c r="NS112">
        <v>3810</v>
      </c>
      <c r="NT112">
        <v>3820</v>
      </c>
      <c r="NU112">
        <v>3830</v>
      </c>
      <c r="NV112">
        <v>3840</v>
      </c>
      <c r="NW112">
        <v>3850</v>
      </c>
      <c r="NX112">
        <v>3860</v>
      </c>
      <c r="NY112">
        <v>3870</v>
      </c>
      <c r="NZ112">
        <v>3880</v>
      </c>
      <c r="OA112">
        <v>3890</v>
      </c>
      <c r="OB112">
        <v>3900</v>
      </c>
      <c r="OC112">
        <v>3910</v>
      </c>
      <c r="OD112">
        <v>3920</v>
      </c>
      <c r="OE112">
        <v>3930</v>
      </c>
      <c r="OF112">
        <v>3940</v>
      </c>
      <c r="OG112">
        <v>3950</v>
      </c>
      <c r="OH112">
        <v>3960</v>
      </c>
      <c r="OI112">
        <v>3970</v>
      </c>
      <c r="OJ112">
        <v>3980</v>
      </c>
      <c r="OK112">
        <v>3990</v>
      </c>
      <c r="OL112">
        <v>4000</v>
      </c>
      <c r="OM112">
        <v>4010</v>
      </c>
      <c r="ON112">
        <v>4020</v>
      </c>
      <c r="OO112">
        <v>4030</v>
      </c>
      <c r="OP112">
        <v>4040</v>
      </c>
      <c r="OQ112">
        <v>4050</v>
      </c>
      <c r="OR112">
        <v>4060</v>
      </c>
      <c r="OS112">
        <v>4070</v>
      </c>
      <c r="OT112">
        <v>4080</v>
      </c>
      <c r="OU112">
        <v>4090</v>
      </c>
      <c r="OV112">
        <v>4100</v>
      </c>
    </row>
    <row r="113" spans="1:412" x14ac:dyDescent="0.25">
      <c r="A113" t="s">
        <v>36</v>
      </c>
      <c r="B113">
        <v>0</v>
      </c>
      <c r="C113">
        <v>0</v>
      </c>
      <c r="D113">
        <v>0</v>
      </c>
      <c r="E113">
        <v>1.5</v>
      </c>
      <c r="F113">
        <v>3</v>
      </c>
      <c r="G113">
        <v>1.5</v>
      </c>
      <c r="H113">
        <v>0.5</v>
      </c>
      <c r="I113">
        <v>0.5</v>
      </c>
      <c r="J113">
        <v>0.5</v>
      </c>
      <c r="K113">
        <v>0.5</v>
      </c>
      <c r="L113">
        <v>0.4</v>
      </c>
      <c r="M113">
        <v>0.3</v>
      </c>
      <c r="N113">
        <v>0.2</v>
      </c>
      <c r="O113">
        <v>0.1</v>
      </c>
      <c r="P113">
        <v>0</v>
      </c>
      <c r="Q113">
        <v>-0.1</v>
      </c>
      <c r="R113">
        <v>-0.1</v>
      </c>
      <c r="S113">
        <v>0</v>
      </c>
      <c r="T113">
        <v>0.1</v>
      </c>
      <c r="U113">
        <v>0.2</v>
      </c>
      <c r="V113">
        <v>0.3</v>
      </c>
      <c r="W113">
        <v>0.4</v>
      </c>
      <c r="X113">
        <v>0.4</v>
      </c>
      <c r="Y113">
        <v>0.4</v>
      </c>
      <c r="Z113">
        <v>0.35</v>
      </c>
      <c r="AA113">
        <v>0.3</v>
      </c>
      <c r="AB113">
        <v>0.3</v>
      </c>
      <c r="AC113">
        <v>0.3</v>
      </c>
      <c r="AD113">
        <v>0.3</v>
      </c>
      <c r="AE113">
        <v>0.3</v>
      </c>
      <c r="AF113">
        <v>0.3</v>
      </c>
      <c r="AG113">
        <v>0.4</v>
      </c>
      <c r="AH113">
        <v>0.5</v>
      </c>
      <c r="AI113">
        <v>0.5</v>
      </c>
      <c r="AJ113">
        <v>0.5</v>
      </c>
      <c r="AK113">
        <v>0.5</v>
      </c>
      <c r="AL113">
        <v>0.5</v>
      </c>
      <c r="AM113">
        <v>0.5</v>
      </c>
      <c r="AN113">
        <v>0.5</v>
      </c>
      <c r="AO113">
        <v>0.5</v>
      </c>
      <c r="AP113">
        <v>0.5</v>
      </c>
      <c r="AQ113">
        <v>0.5</v>
      </c>
      <c r="AR113">
        <v>0.5</v>
      </c>
      <c r="AS113">
        <v>0.5</v>
      </c>
      <c r="AT113">
        <v>0.5</v>
      </c>
      <c r="AU113">
        <v>0.5</v>
      </c>
      <c r="AV113">
        <v>0.5</v>
      </c>
      <c r="AW113">
        <v>0.5</v>
      </c>
      <c r="AX113">
        <v>0.6</v>
      </c>
      <c r="AY113">
        <v>0.65</v>
      </c>
      <c r="AZ113">
        <v>0.7</v>
      </c>
      <c r="BA113">
        <v>0.72</v>
      </c>
      <c r="BB113">
        <v>0.74</v>
      </c>
      <c r="BC113">
        <v>0.75</v>
      </c>
      <c r="BD113">
        <v>0.76</v>
      </c>
      <c r="BE113">
        <v>0.76</v>
      </c>
      <c r="BF113">
        <v>0.76</v>
      </c>
      <c r="BG113">
        <v>0.76</v>
      </c>
      <c r="BH113">
        <v>0.76</v>
      </c>
      <c r="BI113">
        <v>0.76</v>
      </c>
      <c r="BJ113">
        <v>0.76</v>
      </c>
      <c r="BK113">
        <v>0.76</v>
      </c>
      <c r="BL113">
        <v>0.76</v>
      </c>
      <c r="BM113">
        <v>0.76</v>
      </c>
      <c r="BN113">
        <v>0.76</v>
      </c>
      <c r="BO113">
        <v>0.76</v>
      </c>
      <c r="BP113">
        <v>0.76</v>
      </c>
      <c r="BQ113">
        <v>0.76</v>
      </c>
      <c r="BR113">
        <v>0.76</v>
      </c>
      <c r="BS113">
        <v>0.76</v>
      </c>
      <c r="BT113">
        <v>0.76</v>
      </c>
      <c r="BU113">
        <v>0.76</v>
      </c>
      <c r="BV113">
        <v>0.76</v>
      </c>
      <c r="BW113">
        <v>0.76</v>
      </c>
      <c r="BX113">
        <v>0.77</v>
      </c>
      <c r="BY113">
        <v>0.78</v>
      </c>
      <c r="BZ113">
        <v>0.79</v>
      </c>
      <c r="CA113">
        <v>0.8</v>
      </c>
      <c r="CB113">
        <v>0.82</v>
      </c>
      <c r="CC113">
        <v>0.8</v>
      </c>
      <c r="CD113">
        <v>0.85</v>
      </c>
      <c r="CE113">
        <v>0.9</v>
      </c>
      <c r="CF113">
        <v>0.95</v>
      </c>
      <c r="CG113">
        <v>1</v>
      </c>
      <c r="CH113">
        <v>1.1000000000000001</v>
      </c>
      <c r="CI113">
        <v>1.1000000000000001</v>
      </c>
      <c r="CJ113">
        <v>1.05</v>
      </c>
      <c r="CK113">
        <v>1.05</v>
      </c>
      <c r="CL113">
        <v>1.05</v>
      </c>
      <c r="CM113">
        <v>1.05</v>
      </c>
      <c r="CN113">
        <v>1.05</v>
      </c>
      <c r="CO113">
        <v>1.05</v>
      </c>
      <c r="CP113">
        <v>1.05</v>
      </c>
      <c r="CQ113">
        <v>1.05</v>
      </c>
      <c r="CR113">
        <v>1.05</v>
      </c>
      <c r="CS113">
        <v>1.05</v>
      </c>
      <c r="CT113">
        <v>1.02</v>
      </c>
      <c r="CU113">
        <v>1.04</v>
      </c>
      <c r="CV113">
        <v>1.06</v>
      </c>
      <c r="CW113">
        <v>1.08</v>
      </c>
      <c r="CX113">
        <v>1.1000000000000001</v>
      </c>
      <c r="CY113">
        <v>1.1200000000000001</v>
      </c>
      <c r="CZ113">
        <v>1.1399999999999999</v>
      </c>
      <c r="DA113">
        <v>1.1599999999999999</v>
      </c>
      <c r="DB113">
        <v>1.18</v>
      </c>
      <c r="DC113">
        <v>1.2</v>
      </c>
      <c r="DD113">
        <v>1.22</v>
      </c>
      <c r="DE113">
        <v>1.24</v>
      </c>
      <c r="DF113">
        <v>1.26</v>
      </c>
      <c r="DG113">
        <v>1.28</v>
      </c>
      <c r="DH113">
        <v>1.3</v>
      </c>
      <c r="DI113">
        <v>1.32</v>
      </c>
      <c r="DJ113">
        <v>1.34</v>
      </c>
      <c r="DK113">
        <v>1.36</v>
      </c>
      <c r="DL113">
        <v>1.38</v>
      </c>
      <c r="DM113">
        <v>1.4</v>
      </c>
      <c r="DN113">
        <v>1.42</v>
      </c>
      <c r="DO113">
        <v>1.44</v>
      </c>
      <c r="DP113">
        <v>1.46</v>
      </c>
      <c r="DQ113">
        <v>1.48</v>
      </c>
      <c r="DR113">
        <v>1.5</v>
      </c>
      <c r="DS113">
        <v>1.52</v>
      </c>
      <c r="DT113">
        <v>1.54</v>
      </c>
      <c r="DU113">
        <v>1.56</v>
      </c>
      <c r="DV113">
        <v>1.58</v>
      </c>
      <c r="DW113">
        <v>1.6</v>
      </c>
      <c r="DX113">
        <v>1.62</v>
      </c>
      <c r="DY113">
        <v>1.64</v>
      </c>
      <c r="DZ113">
        <v>1.66</v>
      </c>
      <c r="EA113">
        <v>1.68</v>
      </c>
      <c r="EB113">
        <v>1.7</v>
      </c>
      <c r="EC113">
        <v>1.72</v>
      </c>
      <c r="ED113">
        <v>1.74</v>
      </c>
      <c r="EE113">
        <v>1.76</v>
      </c>
      <c r="EF113">
        <v>1.78</v>
      </c>
      <c r="EG113">
        <v>1.8</v>
      </c>
      <c r="EH113">
        <v>1.82</v>
      </c>
      <c r="EI113">
        <v>1.84</v>
      </c>
      <c r="EJ113">
        <v>1.86</v>
      </c>
      <c r="EK113">
        <v>1.88</v>
      </c>
      <c r="EL113">
        <v>1.905</v>
      </c>
      <c r="EM113">
        <v>1.93</v>
      </c>
      <c r="EN113">
        <v>1.9550000000000001</v>
      </c>
      <c r="EO113">
        <v>1.9750000000000001</v>
      </c>
      <c r="EP113">
        <v>1.99</v>
      </c>
      <c r="EQ113">
        <v>2</v>
      </c>
      <c r="ER113">
        <v>2.0049999999999999</v>
      </c>
      <c r="ES113">
        <v>2.0099999999999998</v>
      </c>
      <c r="ET113">
        <v>2.0150000000000001</v>
      </c>
      <c r="EU113">
        <v>2.0099999999999998</v>
      </c>
      <c r="EV113">
        <v>2.0049999999999999</v>
      </c>
      <c r="EW113">
        <v>2</v>
      </c>
      <c r="EX113">
        <v>1.9950000000000001</v>
      </c>
      <c r="EY113">
        <v>1.99</v>
      </c>
      <c r="EZ113">
        <v>1.9850000000000001</v>
      </c>
      <c r="FA113">
        <v>1.98</v>
      </c>
      <c r="FB113">
        <v>1.9750000000000001</v>
      </c>
      <c r="FC113">
        <v>1.97</v>
      </c>
      <c r="FD113">
        <v>1.9650000000000001</v>
      </c>
      <c r="FE113">
        <v>1.96</v>
      </c>
      <c r="FF113">
        <v>1.9550000000000001</v>
      </c>
      <c r="FG113">
        <v>1.95</v>
      </c>
      <c r="FH113">
        <v>1.9450000000000001</v>
      </c>
      <c r="FI113">
        <v>1.94</v>
      </c>
      <c r="FJ113">
        <v>1.9350000000000001</v>
      </c>
      <c r="FK113">
        <v>1.93</v>
      </c>
      <c r="FL113">
        <v>1.925</v>
      </c>
      <c r="FM113">
        <v>1.92</v>
      </c>
      <c r="FN113">
        <v>1.915</v>
      </c>
      <c r="FO113">
        <v>1.91</v>
      </c>
      <c r="FP113">
        <v>1.905</v>
      </c>
      <c r="FQ113">
        <v>1.9</v>
      </c>
      <c r="FR113">
        <v>1.895</v>
      </c>
      <c r="FS113">
        <v>1.89</v>
      </c>
      <c r="FT113">
        <v>1.885</v>
      </c>
      <c r="FU113">
        <v>1.88</v>
      </c>
      <c r="FV113">
        <v>1.875</v>
      </c>
      <c r="FW113">
        <v>1.87</v>
      </c>
      <c r="FX113">
        <v>1.865</v>
      </c>
      <c r="FY113">
        <v>1.86</v>
      </c>
      <c r="FZ113">
        <v>1.85</v>
      </c>
      <c r="GA113">
        <v>1.84</v>
      </c>
      <c r="GB113">
        <v>1.83</v>
      </c>
      <c r="GC113">
        <v>1.82</v>
      </c>
      <c r="GD113">
        <v>1.81</v>
      </c>
      <c r="GE113">
        <v>1.8</v>
      </c>
      <c r="GF113">
        <v>1.79</v>
      </c>
      <c r="GG113">
        <v>1.7749999999999999</v>
      </c>
      <c r="GH113">
        <v>1.76</v>
      </c>
      <c r="GI113">
        <v>1.7450000000000001</v>
      </c>
      <c r="GJ113">
        <v>1.73</v>
      </c>
      <c r="GK113">
        <v>1.7150000000000001</v>
      </c>
      <c r="GL113">
        <v>1.7</v>
      </c>
      <c r="GM113">
        <v>1.6850000000000001</v>
      </c>
      <c r="GN113">
        <v>1.67</v>
      </c>
      <c r="GO113">
        <v>1.655</v>
      </c>
      <c r="GP113">
        <v>1.64</v>
      </c>
      <c r="GQ113">
        <v>1.63</v>
      </c>
      <c r="GR113">
        <v>1.62</v>
      </c>
      <c r="GS113">
        <v>1.61</v>
      </c>
      <c r="GT113">
        <v>1.6</v>
      </c>
      <c r="GU113">
        <v>1.59</v>
      </c>
      <c r="GV113">
        <v>1.58</v>
      </c>
      <c r="GW113">
        <v>1.57</v>
      </c>
      <c r="GX113">
        <v>1.56</v>
      </c>
      <c r="GY113">
        <v>1.55</v>
      </c>
      <c r="GZ113">
        <v>1.54</v>
      </c>
      <c r="HA113">
        <v>1.53</v>
      </c>
      <c r="HB113">
        <v>1.52</v>
      </c>
      <c r="HC113">
        <v>1.51</v>
      </c>
      <c r="HD113">
        <v>1.5</v>
      </c>
      <c r="HE113">
        <v>1.49</v>
      </c>
      <c r="HF113">
        <v>1.48</v>
      </c>
      <c r="HG113">
        <v>1.47</v>
      </c>
      <c r="HH113">
        <v>1.46</v>
      </c>
      <c r="HI113">
        <v>1.45</v>
      </c>
      <c r="HJ113">
        <v>1.44</v>
      </c>
      <c r="HK113">
        <v>1.43</v>
      </c>
      <c r="HL113">
        <v>1.42</v>
      </c>
      <c r="HM113">
        <v>1.41</v>
      </c>
      <c r="HN113">
        <v>1.4</v>
      </c>
      <c r="HO113">
        <v>1.3900000000000099</v>
      </c>
      <c r="HP113">
        <v>1.38</v>
      </c>
      <c r="HQ113">
        <v>1.3700000000000101</v>
      </c>
      <c r="HR113">
        <v>1.3600000000000101</v>
      </c>
      <c r="HS113">
        <v>1.34</v>
      </c>
      <c r="HT113">
        <v>1.32</v>
      </c>
      <c r="HU113">
        <v>1.3</v>
      </c>
      <c r="HV113">
        <v>1.28</v>
      </c>
      <c r="HW113">
        <v>1.26</v>
      </c>
      <c r="HX113">
        <v>1.24</v>
      </c>
      <c r="HY113">
        <v>1.22</v>
      </c>
      <c r="HZ113">
        <v>1.2</v>
      </c>
      <c r="IA113">
        <v>1.1499999999999999</v>
      </c>
      <c r="IB113">
        <v>1.1000000000000001</v>
      </c>
      <c r="IC113">
        <v>1.0900000000000001</v>
      </c>
      <c r="ID113">
        <v>1.1000000000000001</v>
      </c>
      <c r="IE113">
        <v>1.0900000000000001</v>
      </c>
      <c r="IF113">
        <v>1.08</v>
      </c>
      <c r="IG113">
        <v>1.0900000000000001</v>
      </c>
      <c r="IH113">
        <v>1.08</v>
      </c>
      <c r="II113">
        <v>1.08</v>
      </c>
      <c r="IJ113">
        <v>1.08</v>
      </c>
      <c r="IK113">
        <v>1.08</v>
      </c>
      <c r="IL113">
        <v>1.0900000000000001</v>
      </c>
      <c r="IM113">
        <v>1.1000000000000001</v>
      </c>
      <c r="IN113">
        <v>1.1000000000000001</v>
      </c>
      <c r="IO113">
        <v>1.1000000000000001</v>
      </c>
      <c r="IP113">
        <v>1.1000000000000001</v>
      </c>
      <c r="IQ113">
        <v>1.1000000000000001</v>
      </c>
      <c r="IR113">
        <v>1.1000000000000001</v>
      </c>
      <c r="IS113">
        <v>1.1000000000000001</v>
      </c>
      <c r="IT113">
        <v>1.1000000000000001</v>
      </c>
      <c r="IU113">
        <v>1.1000000000000001</v>
      </c>
      <c r="IV113">
        <v>1.1000000000000001</v>
      </c>
      <c r="IW113">
        <v>1.1000000000000001</v>
      </c>
      <c r="IX113">
        <v>1.1000000000000001</v>
      </c>
      <c r="IY113">
        <v>1.1000000000000001</v>
      </c>
      <c r="IZ113">
        <v>1.1000000000000001</v>
      </c>
      <c r="JA113">
        <v>1.05</v>
      </c>
      <c r="JB113">
        <v>1</v>
      </c>
      <c r="JC113">
        <v>0.95</v>
      </c>
      <c r="JD113">
        <v>0.9</v>
      </c>
      <c r="JE113">
        <v>0.85</v>
      </c>
      <c r="JF113">
        <v>0.84</v>
      </c>
      <c r="JG113">
        <v>0.83</v>
      </c>
      <c r="JH113">
        <v>0.82</v>
      </c>
      <c r="JI113">
        <v>0.81</v>
      </c>
      <c r="JJ113">
        <v>0.8</v>
      </c>
      <c r="JK113">
        <v>0.8</v>
      </c>
      <c r="JL113">
        <v>0.8</v>
      </c>
      <c r="JM113">
        <v>0.8</v>
      </c>
      <c r="JN113">
        <v>0.8</v>
      </c>
      <c r="JO113">
        <v>0.8</v>
      </c>
      <c r="JP113">
        <v>0.8</v>
      </c>
      <c r="JQ113">
        <v>0.8</v>
      </c>
      <c r="JR113">
        <v>0.8</v>
      </c>
      <c r="JS113">
        <v>0.8</v>
      </c>
      <c r="JT113">
        <v>0.8</v>
      </c>
      <c r="JU113">
        <v>0.8</v>
      </c>
      <c r="JV113">
        <v>0.8</v>
      </c>
      <c r="JW113">
        <v>0.8</v>
      </c>
      <c r="JX113">
        <v>0.8</v>
      </c>
      <c r="JY113">
        <v>0.8</v>
      </c>
      <c r="JZ113">
        <v>0.8</v>
      </c>
      <c r="KA113">
        <v>0.8</v>
      </c>
      <c r="KB113">
        <v>0.8</v>
      </c>
      <c r="KC113">
        <v>0.8</v>
      </c>
      <c r="KD113">
        <v>0.8</v>
      </c>
      <c r="KE113">
        <v>0.8</v>
      </c>
      <c r="KF113">
        <v>0.8</v>
      </c>
      <c r="KG113">
        <v>0.8</v>
      </c>
      <c r="KH113">
        <v>0.80500000000000005</v>
      </c>
      <c r="KI113">
        <v>0.81</v>
      </c>
      <c r="KJ113">
        <v>0.81499999999999995</v>
      </c>
      <c r="KK113">
        <v>0.82</v>
      </c>
      <c r="KL113">
        <v>0.82499999999999996</v>
      </c>
      <c r="KM113">
        <v>0.83</v>
      </c>
      <c r="KN113">
        <v>0.83499999999999996</v>
      </c>
      <c r="KO113">
        <v>0.84</v>
      </c>
      <c r="KP113">
        <v>0.84499999999999997</v>
      </c>
      <c r="KQ113">
        <v>0.85</v>
      </c>
      <c r="KR113">
        <v>0.85499999999999998</v>
      </c>
      <c r="KS113">
        <v>0.86</v>
      </c>
      <c r="KT113">
        <v>0.86499999999999999</v>
      </c>
      <c r="KU113">
        <v>0.87</v>
      </c>
      <c r="KV113">
        <v>0.875</v>
      </c>
      <c r="KW113">
        <v>0.88</v>
      </c>
      <c r="KX113">
        <v>0.88500000000000001</v>
      </c>
      <c r="KY113">
        <v>0.89</v>
      </c>
      <c r="KZ113">
        <v>0.89500000000000002</v>
      </c>
      <c r="LA113">
        <v>0.9</v>
      </c>
      <c r="LB113">
        <v>0.90500000000000003</v>
      </c>
      <c r="LC113">
        <v>0.91</v>
      </c>
      <c r="LD113">
        <v>0.91500000000000004</v>
      </c>
      <c r="LE113">
        <v>0.92</v>
      </c>
      <c r="LF113">
        <v>0.92500000000000004</v>
      </c>
      <c r="LG113">
        <v>0.93</v>
      </c>
      <c r="LH113">
        <v>0.93500000000000005</v>
      </c>
      <c r="LI113">
        <v>0.94</v>
      </c>
      <c r="LJ113">
        <v>0.94499999999999995</v>
      </c>
      <c r="LK113">
        <v>0.95</v>
      </c>
      <c r="LL113">
        <v>0.95499999999999996</v>
      </c>
      <c r="LM113">
        <v>0.96</v>
      </c>
      <c r="LN113">
        <v>0.96799999999999997</v>
      </c>
      <c r="LO113">
        <v>0.97599999999999998</v>
      </c>
      <c r="LP113">
        <v>0.98399999999999999</v>
      </c>
      <c r="LQ113">
        <v>0.99199999999999999</v>
      </c>
      <c r="LR113">
        <v>1.018</v>
      </c>
      <c r="LS113">
        <v>1.048</v>
      </c>
      <c r="LT113">
        <v>1.0760000000000001</v>
      </c>
      <c r="LU113">
        <v>1.1040000000000001</v>
      </c>
      <c r="LV113">
        <v>1.1319999999999999</v>
      </c>
      <c r="LW113">
        <v>1.1599999999999999</v>
      </c>
      <c r="LX113">
        <v>1.19</v>
      </c>
      <c r="LY113">
        <v>1.22</v>
      </c>
      <c r="LZ113">
        <v>1.25</v>
      </c>
      <c r="MA113">
        <v>1.28</v>
      </c>
      <c r="MB113">
        <v>1.31</v>
      </c>
      <c r="MC113">
        <v>1.34</v>
      </c>
      <c r="MD113">
        <v>1.37</v>
      </c>
      <c r="ME113">
        <v>1.4</v>
      </c>
      <c r="MF113">
        <v>1.43</v>
      </c>
      <c r="MG113">
        <v>1.46</v>
      </c>
      <c r="MH113">
        <v>1.49</v>
      </c>
      <c r="MI113">
        <v>1.52</v>
      </c>
      <c r="MJ113">
        <v>1.51</v>
      </c>
      <c r="MK113">
        <v>1.51</v>
      </c>
      <c r="ML113">
        <v>1.51</v>
      </c>
      <c r="MM113">
        <v>1.51</v>
      </c>
      <c r="MN113">
        <v>1.52</v>
      </c>
      <c r="MO113">
        <v>1.5249999999999999</v>
      </c>
      <c r="MP113">
        <v>1.53</v>
      </c>
      <c r="MQ113">
        <v>1.5349999999999999</v>
      </c>
      <c r="MR113">
        <v>1.54</v>
      </c>
      <c r="MS113">
        <v>1.5449999999999999</v>
      </c>
      <c r="MT113">
        <v>1.55</v>
      </c>
      <c r="MU113">
        <v>1.5549999999999999</v>
      </c>
      <c r="MV113">
        <v>1.56</v>
      </c>
      <c r="MW113">
        <v>1.5649999999999999</v>
      </c>
      <c r="MX113">
        <v>1.57</v>
      </c>
      <c r="MY113">
        <v>1.575</v>
      </c>
      <c r="MZ113">
        <v>1.58</v>
      </c>
      <c r="NA113">
        <v>1.585</v>
      </c>
      <c r="NB113">
        <v>1.59</v>
      </c>
      <c r="NC113">
        <v>1.595</v>
      </c>
      <c r="ND113">
        <v>1.6</v>
      </c>
      <c r="NE113">
        <v>1.605</v>
      </c>
      <c r="NF113">
        <v>1.61</v>
      </c>
      <c r="NG113">
        <v>1.615</v>
      </c>
      <c r="NH113">
        <v>1.62</v>
      </c>
      <c r="NI113">
        <v>1.625</v>
      </c>
      <c r="NJ113">
        <v>1.63</v>
      </c>
      <c r="NK113">
        <v>1.635</v>
      </c>
      <c r="NL113">
        <v>1.64</v>
      </c>
      <c r="NM113">
        <v>1.645</v>
      </c>
      <c r="NN113">
        <v>1.65</v>
      </c>
      <c r="NO113">
        <v>1.655</v>
      </c>
      <c r="NP113">
        <v>1.66</v>
      </c>
      <c r="NQ113">
        <v>1.665</v>
      </c>
      <c r="NR113">
        <v>1.67</v>
      </c>
      <c r="NS113">
        <v>1.675</v>
      </c>
      <c r="NT113">
        <v>1.68</v>
      </c>
      <c r="NU113">
        <v>1.6850000000000001</v>
      </c>
      <c r="NV113">
        <v>1.69</v>
      </c>
      <c r="NW113">
        <v>1.6950000000000001</v>
      </c>
      <c r="NX113">
        <v>1.7</v>
      </c>
      <c r="NY113">
        <v>1.7050000000000001</v>
      </c>
      <c r="NZ113">
        <v>1.71</v>
      </c>
      <c r="OA113">
        <v>1.7150000000000001</v>
      </c>
      <c r="OB113">
        <v>1.72</v>
      </c>
      <c r="OC113">
        <v>1.7250000000000001</v>
      </c>
      <c r="OD113">
        <v>1.73</v>
      </c>
      <c r="OE113">
        <v>1.7349999999999901</v>
      </c>
      <c r="OF113">
        <v>1.74</v>
      </c>
      <c r="OG113">
        <v>1.7449999999999899</v>
      </c>
      <c r="OH113">
        <v>1.75</v>
      </c>
      <c r="OI113">
        <v>1.7549999999999999</v>
      </c>
      <c r="OJ113">
        <v>1.75999999999999</v>
      </c>
      <c r="OK113">
        <v>1.7649999999999999</v>
      </c>
      <c r="OL113">
        <v>1.77</v>
      </c>
      <c r="OM113">
        <v>1.7749999999999999</v>
      </c>
      <c r="ON113">
        <v>1.77999999999999</v>
      </c>
      <c r="OO113">
        <v>1.7849999999999899</v>
      </c>
      <c r="OP113">
        <v>1.78999999999999</v>
      </c>
      <c r="OQ113">
        <v>1.7949999999999899</v>
      </c>
      <c r="OR113">
        <v>1.7999999999999901</v>
      </c>
      <c r="OS113">
        <v>1.8049999999999899</v>
      </c>
      <c r="OT113">
        <v>1.8099999999999901</v>
      </c>
      <c r="OU113">
        <v>1.81499999999999</v>
      </c>
      <c r="OV113">
        <v>1.8199999999999901</v>
      </c>
    </row>
    <row r="116" spans="1:412" x14ac:dyDescent="0.25">
      <c r="A116" t="s">
        <v>77</v>
      </c>
    </row>
    <row r="117" spans="1:412" x14ac:dyDescent="0.25">
      <c r="A117" s="10"/>
      <c r="B117">
        <v>0</v>
      </c>
      <c r="C117" s="18">
        <v>50</v>
      </c>
      <c r="D117" s="18">
        <v>150</v>
      </c>
      <c r="E117" s="18">
        <v>250</v>
      </c>
      <c r="F117" s="18">
        <v>350</v>
      </c>
      <c r="G117" s="18">
        <v>450</v>
      </c>
      <c r="H117" s="18">
        <v>550</v>
      </c>
      <c r="I117" s="18">
        <v>650</v>
      </c>
      <c r="J117" s="18">
        <v>750</v>
      </c>
      <c r="K117" s="18">
        <v>850</v>
      </c>
      <c r="L117" s="18">
        <v>950</v>
      </c>
      <c r="M117" s="18">
        <v>1050</v>
      </c>
      <c r="N117" s="18">
        <v>1150</v>
      </c>
      <c r="O117" s="18">
        <v>1250</v>
      </c>
      <c r="P117" s="18">
        <v>1350</v>
      </c>
      <c r="Q117" s="18">
        <v>1450</v>
      </c>
      <c r="R117" s="18">
        <v>1550</v>
      </c>
      <c r="S117" s="18">
        <v>1650</v>
      </c>
      <c r="T117" s="18">
        <v>1750</v>
      </c>
      <c r="U117" s="18">
        <v>1850</v>
      </c>
      <c r="V117" s="18">
        <v>1950</v>
      </c>
      <c r="W117" s="18">
        <v>2050</v>
      </c>
      <c r="X117" s="18">
        <v>2150</v>
      </c>
      <c r="Y117" s="18">
        <v>2250</v>
      </c>
      <c r="Z117" s="18">
        <v>2350</v>
      </c>
      <c r="AA117" s="18">
        <v>2450</v>
      </c>
      <c r="AB117" s="18">
        <v>2550</v>
      </c>
      <c r="AC117" s="18">
        <v>2650</v>
      </c>
      <c r="AD117" s="18">
        <v>2750</v>
      </c>
      <c r="AE117" s="18">
        <v>2850</v>
      </c>
      <c r="AF117" s="18">
        <v>2950</v>
      </c>
      <c r="AG117" s="18">
        <v>3050</v>
      </c>
      <c r="AH117" s="18">
        <v>3150</v>
      </c>
      <c r="AI117" s="18">
        <v>3250</v>
      </c>
      <c r="AJ117" s="18">
        <v>3350</v>
      </c>
      <c r="AK117" s="18">
        <v>3450</v>
      </c>
      <c r="AL117" s="18">
        <v>3550</v>
      </c>
      <c r="AM117" s="18">
        <v>3650</v>
      </c>
      <c r="AN117" s="18">
        <v>3750</v>
      </c>
      <c r="AO117" s="18">
        <v>3850</v>
      </c>
      <c r="AP117" s="18">
        <v>3950</v>
      </c>
      <c r="AQ117" s="18">
        <v>4050</v>
      </c>
      <c r="AR117" s="16">
        <v>4100</v>
      </c>
    </row>
    <row r="118" spans="1:412" x14ac:dyDescent="0.25">
      <c r="A118">
        <v>50</v>
      </c>
      <c r="B118" s="15">
        <v>0</v>
      </c>
      <c r="C118" t="e">
        <f ca="1">scenario_1!C91-maps!C51</f>
        <v>#DIV/0!</v>
      </c>
      <c r="D118" t="e">
        <f ca="1">scenario_1!D91-maps!D51</f>
        <v>#DIV/0!</v>
      </c>
      <c r="E118" t="e">
        <f ca="1">scenario_1!E91-maps!E51</f>
        <v>#DIV/0!</v>
      </c>
      <c r="F118" t="e">
        <f ca="1">scenario_1!F91-maps!F51</f>
        <v>#DIV/0!</v>
      </c>
      <c r="G118" t="e">
        <f ca="1">scenario_1!G91-maps!G51</f>
        <v>#DIV/0!</v>
      </c>
      <c r="H118" t="e">
        <f ca="1">scenario_1!H91-maps!H51</f>
        <v>#DIV/0!</v>
      </c>
      <c r="I118" t="e">
        <f ca="1">scenario_1!I91-maps!I51</f>
        <v>#DIV/0!</v>
      </c>
      <c r="J118" t="e">
        <f ca="1">scenario_1!J91-maps!J51</f>
        <v>#DIV/0!</v>
      </c>
      <c r="K118" t="e">
        <f ca="1">scenario_1!K91-maps!K51</f>
        <v>#DIV/0!</v>
      </c>
      <c r="L118" t="e">
        <f ca="1">scenario_1!L91-maps!L51</f>
        <v>#DIV/0!</v>
      </c>
      <c r="M118" t="e">
        <f ca="1">scenario_1!M91-maps!M51</f>
        <v>#DIV/0!</v>
      </c>
      <c r="N118" t="e">
        <f ca="1">scenario_1!N91-maps!N51</f>
        <v>#DIV/0!</v>
      </c>
      <c r="O118" t="e">
        <f ca="1">scenario_1!O91-maps!O51</f>
        <v>#DIV/0!</v>
      </c>
      <c r="P118" t="e">
        <f ca="1">scenario_1!P91-maps!P51</f>
        <v>#DIV/0!</v>
      </c>
      <c r="Q118" t="e">
        <f ca="1">scenario_1!Q91-maps!Q51</f>
        <v>#DIV/0!</v>
      </c>
      <c r="R118" t="e">
        <f ca="1">scenario_1!R91-maps!R51</f>
        <v>#DIV/0!</v>
      </c>
      <c r="S118" t="e">
        <f ca="1">scenario_1!S91-maps!S51</f>
        <v>#DIV/0!</v>
      </c>
      <c r="T118" t="e">
        <f ca="1">scenario_1!T91-maps!T51</f>
        <v>#DIV/0!</v>
      </c>
      <c r="U118" t="e">
        <f ca="1">scenario_1!U91-maps!U51</f>
        <v>#DIV/0!</v>
      </c>
      <c r="V118" t="e">
        <f ca="1">scenario_1!V91-maps!V51</f>
        <v>#DIV/0!</v>
      </c>
      <c r="W118" t="e">
        <f ca="1">scenario_1!W91-maps!W51</f>
        <v>#DIV/0!</v>
      </c>
      <c r="X118" t="e">
        <f ca="1">scenario_1!X91-maps!X51</f>
        <v>#DIV/0!</v>
      </c>
      <c r="Y118" t="e">
        <f ca="1">scenario_1!Y91-maps!Y51</f>
        <v>#DIV/0!</v>
      </c>
      <c r="Z118" t="e">
        <f ca="1">scenario_1!Z91-maps!Z51</f>
        <v>#DIV/0!</v>
      </c>
      <c r="AA118" t="e">
        <f ca="1">scenario_1!AA91-maps!AA51</f>
        <v>#DIV/0!</v>
      </c>
      <c r="AB118" t="e">
        <f ca="1">scenario_1!AB91-maps!AB51</f>
        <v>#DIV/0!</v>
      </c>
      <c r="AC118" t="e">
        <f ca="1">scenario_1!AC91-maps!AC51</f>
        <v>#DIV/0!</v>
      </c>
      <c r="AD118" t="e">
        <f ca="1">scenario_1!AD91-maps!AD51</f>
        <v>#DIV/0!</v>
      </c>
      <c r="AE118" t="e">
        <f ca="1">scenario_1!AE91-maps!AE51</f>
        <v>#DIV/0!</v>
      </c>
      <c r="AF118" t="e">
        <f ca="1">scenario_1!AF91-maps!AF51</f>
        <v>#DIV/0!</v>
      </c>
      <c r="AG118" t="e">
        <f ca="1">scenario_1!AG91-maps!AG51</f>
        <v>#DIV/0!</v>
      </c>
      <c r="AH118" t="e">
        <f ca="1">scenario_1!AH91-maps!AH51</f>
        <v>#DIV/0!</v>
      </c>
      <c r="AI118" t="e">
        <f ca="1">scenario_1!AI91-maps!AI51</f>
        <v>#DIV/0!</v>
      </c>
      <c r="AJ118" t="e">
        <f ca="1">scenario_1!AJ91-maps!AJ51</f>
        <v>#DIV/0!</v>
      </c>
      <c r="AK118" t="e">
        <f ca="1">scenario_1!AK91-maps!AK51</f>
        <v>#DIV/0!</v>
      </c>
      <c r="AL118" t="e">
        <f ca="1">scenario_1!AL91-maps!AL51</f>
        <v>#DIV/0!</v>
      </c>
      <c r="AM118" t="e">
        <f ca="1">scenario_1!AM91-maps!AM51</f>
        <v>#DIV/0!</v>
      </c>
      <c r="AN118" t="e">
        <f ca="1">scenario_1!AN91-maps!AN51</f>
        <v>#DIV/0!</v>
      </c>
      <c r="AO118" t="e">
        <f ca="1">scenario_1!AO91-maps!AO51</f>
        <v>#DIV/0!</v>
      </c>
      <c r="AP118" t="e">
        <f ca="1">scenario_1!AP91-maps!AP51</f>
        <v>#DIV/0!</v>
      </c>
      <c r="AQ118" t="e">
        <f ca="1">scenario_1!AQ91-maps!AQ51</f>
        <v>#DIV/0!</v>
      </c>
      <c r="AR118">
        <f>scenario_1!AR91-maps!AR51</f>
        <v>-2</v>
      </c>
    </row>
    <row r="119" spans="1:412" x14ac:dyDescent="0.25">
      <c r="A119">
        <v>150</v>
      </c>
      <c r="B119" s="15">
        <v>0</v>
      </c>
      <c r="C119" t="e">
        <f ca="1">scenario_1!C92-maps!C52</f>
        <v>#DIV/0!</v>
      </c>
      <c r="D119" t="e">
        <f ca="1">scenario_1!D92-maps!D52</f>
        <v>#DIV/0!</v>
      </c>
      <c r="E119" t="e">
        <f ca="1">scenario_1!E92-maps!E52</f>
        <v>#DIV/0!</v>
      </c>
      <c r="F119" t="e">
        <f ca="1">scenario_1!F92-maps!F52</f>
        <v>#DIV/0!</v>
      </c>
      <c r="G119" t="e">
        <f ca="1">scenario_1!G92-maps!G52</f>
        <v>#DIV/0!</v>
      </c>
      <c r="H119" t="e">
        <f ca="1">scenario_1!H92-maps!H52</f>
        <v>#DIV/0!</v>
      </c>
      <c r="I119" t="e">
        <f ca="1">scenario_1!I92-maps!I52</f>
        <v>#DIV/0!</v>
      </c>
      <c r="J119" t="e">
        <f ca="1">scenario_1!J92-maps!J52</f>
        <v>#DIV/0!</v>
      </c>
      <c r="K119" t="e">
        <f ca="1">scenario_1!K92-maps!K52</f>
        <v>#DIV/0!</v>
      </c>
      <c r="L119" t="e">
        <f ca="1">scenario_1!L92-maps!L52</f>
        <v>#DIV/0!</v>
      </c>
      <c r="M119" t="e">
        <f ca="1">scenario_1!M92-maps!M52</f>
        <v>#DIV/0!</v>
      </c>
      <c r="N119" t="e">
        <f ca="1">scenario_1!N92-maps!N52</f>
        <v>#DIV/0!</v>
      </c>
      <c r="O119" t="e">
        <f ca="1">scenario_1!O92-maps!O52</f>
        <v>#DIV/0!</v>
      </c>
      <c r="P119" t="e">
        <f ca="1">scenario_1!P92-maps!P52</f>
        <v>#DIV/0!</v>
      </c>
      <c r="Q119" t="e">
        <f ca="1">scenario_1!Q92-maps!Q52</f>
        <v>#DIV/0!</v>
      </c>
      <c r="R119" t="e">
        <f ca="1">scenario_1!R92-maps!R52</f>
        <v>#DIV/0!</v>
      </c>
      <c r="S119" t="e">
        <f ca="1">scenario_1!S92-maps!S52</f>
        <v>#DIV/0!</v>
      </c>
      <c r="T119" t="e">
        <f ca="1">scenario_1!T92-maps!T52</f>
        <v>#DIV/0!</v>
      </c>
      <c r="U119" t="e">
        <f ca="1">scenario_1!U92-maps!U52</f>
        <v>#DIV/0!</v>
      </c>
      <c r="V119" t="e">
        <f ca="1">scenario_1!V92-maps!V52</f>
        <v>#DIV/0!</v>
      </c>
      <c r="W119" t="e">
        <f ca="1">scenario_1!W92-maps!W52</f>
        <v>#DIV/0!</v>
      </c>
      <c r="X119" t="e">
        <f ca="1">scenario_1!X92-maps!X52</f>
        <v>#DIV/0!</v>
      </c>
      <c r="Y119" t="e">
        <f ca="1">scenario_1!Y92-maps!Y52</f>
        <v>#DIV/0!</v>
      </c>
      <c r="Z119" t="e">
        <f ca="1">scenario_1!Z92-maps!Z52</f>
        <v>#DIV/0!</v>
      </c>
      <c r="AA119" t="e">
        <f ca="1">scenario_1!AA92-maps!AA52</f>
        <v>#DIV/0!</v>
      </c>
      <c r="AB119" t="e">
        <f ca="1">scenario_1!AB92-maps!AB52</f>
        <v>#DIV/0!</v>
      </c>
      <c r="AC119" t="e">
        <f ca="1">scenario_1!AC92-maps!AC52</f>
        <v>#DIV/0!</v>
      </c>
      <c r="AD119" t="e">
        <f ca="1">scenario_1!AD92-maps!AD52</f>
        <v>#DIV/0!</v>
      </c>
      <c r="AE119" t="e">
        <f ca="1">scenario_1!AE92-maps!AE52</f>
        <v>#DIV/0!</v>
      </c>
      <c r="AF119" t="e">
        <f ca="1">scenario_1!AF92-maps!AF52</f>
        <v>#DIV/0!</v>
      </c>
      <c r="AG119" t="e">
        <f ca="1">scenario_1!AG92-maps!AG52</f>
        <v>#DIV/0!</v>
      </c>
      <c r="AH119" t="e">
        <f ca="1">scenario_1!AH92-maps!AH52</f>
        <v>#DIV/0!</v>
      </c>
      <c r="AI119" t="e">
        <f ca="1">scenario_1!AI92-maps!AI52</f>
        <v>#DIV/0!</v>
      </c>
      <c r="AJ119" t="e">
        <f ca="1">scenario_1!AJ92-maps!AJ52</f>
        <v>#DIV/0!</v>
      </c>
      <c r="AK119" t="e">
        <f ca="1">scenario_1!AK92-maps!AK52</f>
        <v>#DIV/0!</v>
      </c>
      <c r="AL119" t="e">
        <f ca="1">scenario_1!AL92-maps!AL52</f>
        <v>#DIV/0!</v>
      </c>
      <c r="AM119" t="e">
        <f ca="1">scenario_1!AM92-maps!AM52</f>
        <v>#DIV/0!</v>
      </c>
      <c r="AN119" t="e">
        <f ca="1">scenario_1!AN92-maps!AN52</f>
        <v>#DIV/0!</v>
      </c>
      <c r="AO119" t="e">
        <f ca="1">scenario_1!AO92-maps!AO52</f>
        <v>#DIV/0!</v>
      </c>
      <c r="AP119" t="e">
        <f ca="1">scenario_1!AP92-maps!AP52</f>
        <v>#DIV/0!</v>
      </c>
      <c r="AQ119" t="e">
        <f ca="1">scenario_1!AQ92-maps!AQ52</f>
        <v>#DIV/0!</v>
      </c>
      <c r="AR119">
        <f>scenario_1!AR92-maps!AR52</f>
        <v>-2</v>
      </c>
    </row>
    <row r="120" spans="1:412" x14ac:dyDescent="0.25">
      <c r="A120">
        <v>250</v>
      </c>
      <c r="B120" s="15">
        <v>0</v>
      </c>
      <c r="C120" t="e">
        <f ca="1">scenario_1!C93-maps!C53</f>
        <v>#DIV/0!</v>
      </c>
      <c r="D120" t="e">
        <f ca="1">scenario_1!D93-maps!D53</f>
        <v>#DIV/0!</v>
      </c>
      <c r="E120" t="e">
        <f ca="1">scenario_1!E93-maps!E53</f>
        <v>#DIV/0!</v>
      </c>
      <c r="F120" t="e">
        <f ca="1">scenario_1!F93-maps!F53</f>
        <v>#DIV/0!</v>
      </c>
      <c r="G120" t="e">
        <f ca="1">scenario_1!G93-maps!G53</f>
        <v>#DIV/0!</v>
      </c>
      <c r="H120" t="e">
        <f ca="1">scenario_1!H93-maps!H53</f>
        <v>#DIV/0!</v>
      </c>
      <c r="I120" t="e">
        <f ca="1">scenario_1!I93-maps!I53</f>
        <v>#DIV/0!</v>
      </c>
      <c r="J120" t="e">
        <f ca="1">scenario_1!J93-maps!J53</f>
        <v>#DIV/0!</v>
      </c>
      <c r="K120" t="e">
        <f ca="1">scenario_1!K93-maps!K53</f>
        <v>#DIV/0!</v>
      </c>
      <c r="L120" t="e">
        <f ca="1">scenario_1!L93-maps!L53</f>
        <v>#DIV/0!</v>
      </c>
      <c r="M120" t="e">
        <f ca="1">scenario_1!M93-maps!M53</f>
        <v>#DIV/0!</v>
      </c>
      <c r="N120" t="e">
        <f ca="1">scenario_1!N93-maps!N53</f>
        <v>#DIV/0!</v>
      </c>
      <c r="O120" t="e">
        <f ca="1">scenario_1!O93-maps!O53</f>
        <v>#DIV/0!</v>
      </c>
      <c r="P120" t="e">
        <f ca="1">scenario_1!P93-maps!P53</f>
        <v>#DIV/0!</v>
      </c>
      <c r="Q120" t="e">
        <f ca="1">scenario_1!Q93-maps!Q53</f>
        <v>#DIV/0!</v>
      </c>
      <c r="R120" t="e">
        <f ca="1">scenario_1!R93-maps!R53</f>
        <v>#DIV/0!</v>
      </c>
      <c r="S120" t="e">
        <f ca="1">scenario_1!S93-maps!S53</f>
        <v>#DIV/0!</v>
      </c>
      <c r="T120" t="e">
        <f ca="1">scenario_1!T93-maps!T53</f>
        <v>#DIV/0!</v>
      </c>
      <c r="U120" t="e">
        <f ca="1">scenario_1!U93-maps!U53</f>
        <v>#DIV/0!</v>
      </c>
      <c r="V120" t="e">
        <f ca="1">scenario_1!V93-maps!V53</f>
        <v>#DIV/0!</v>
      </c>
      <c r="W120" t="e">
        <f ca="1">scenario_1!W93-maps!W53</f>
        <v>#DIV/0!</v>
      </c>
      <c r="X120" t="e">
        <f ca="1">scenario_1!X93-maps!X53</f>
        <v>#DIV/0!</v>
      </c>
      <c r="Y120" t="e">
        <f ca="1">scenario_1!Y93-maps!Y53</f>
        <v>#DIV/0!</v>
      </c>
      <c r="Z120" t="e">
        <f ca="1">scenario_1!Z93-maps!Z53</f>
        <v>#DIV/0!</v>
      </c>
      <c r="AA120" t="e">
        <f ca="1">scenario_1!AA93-maps!AA53</f>
        <v>#DIV/0!</v>
      </c>
      <c r="AB120" t="e">
        <f ca="1">scenario_1!AB93-maps!AB53</f>
        <v>#DIV/0!</v>
      </c>
      <c r="AC120" t="e">
        <f ca="1">scenario_1!AC93-maps!AC53</f>
        <v>#DIV/0!</v>
      </c>
      <c r="AD120" t="e">
        <f ca="1">scenario_1!AD93-maps!AD53</f>
        <v>#DIV/0!</v>
      </c>
      <c r="AE120" t="e">
        <f ca="1">scenario_1!AE93-maps!AE53</f>
        <v>#DIV/0!</v>
      </c>
      <c r="AF120" t="e">
        <f ca="1">scenario_1!AF93-maps!AF53</f>
        <v>#DIV/0!</v>
      </c>
      <c r="AG120" t="e">
        <f ca="1">scenario_1!AG93-maps!AG53</f>
        <v>#DIV/0!</v>
      </c>
      <c r="AH120" t="e">
        <f ca="1">scenario_1!AH93-maps!AH53</f>
        <v>#DIV/0!</v>
      </c>
      <c r="AI120" t="e">
        <f ca="1">scenario_1!AI93-maps!AI53</f>
        <v>#DIV/0!</v>
      </c>
      <c r="AJ120" t="e">
        <f ca="1">scenario_1!AJ93-maps!AJ53</f>
        <v>#DIV/0!</v>
      </c>
      <c r="AK120" t="e">
        <f ca="1">scenario_1!AK93-maps!AK53</f>
        <v>#DIV/0!</v>
      </c>
      <c r="AL120" t="e">
        <f ca="1">scenario_1!AL93-maps!AL53</f>
        <v>#DIV/0!</v>
      </c>
      <c r="AM120" t="e">
        <f ca="1">scenario_1!AM93-maps!AM53</f>
        <v>#DIV/0!</v>
      </c>
      <c r="AN120" t="e">
        <f ca="1">scenario_1!AN93-maps!AN53</f>
        <v>#DIV/0!</v>
      </c>
      <c r="AO120" t="e">
        <f ca="1">scenario_1!AO93-maps!AO53</f>
        <v>#DIV/0!</v>
      </c>
      <c r="AP120" t="e">
        <f ca="1">scenario_1!AP93-maps!AP53</f>
        <v>#DIV/0!</v>
      </c>
      <c r="AQ120" t="e">
        <f ca="1">scenario_1!AQ93-maps!AQ53</f>
        <v>#DIV/0!</v>
      </c>
      <c r="AR120">
        <f>scenario_1!AR93-maps!AR53</f>
        <v>-2</v>
      </c>
    </row>
    <row r="121" spans="1:412" x14ac:dyDescent="0.25">
      <c r="A121">
        <v>350</v>
      </c>
      <c r="B121" s="15">
        <v>0</v>
      </c>
      <c r="C121" t="e">
        <f ca="1">scenario_1!C94-maps!C54</f>
        <v>#DIV/0!</v>
      </c>
      <c r="D121" t="e">
        <f ca="1">scenario_1!D94-maps!D54</f>
        <v>#DIV/0!</v>
      </c>
      <c r="E121" t="e">
        <f ca="1">scenario_1!E94-maps!E54</f>
        <v>#DIV/0!</v>
      </c>
      <c r="F121" t="e">
        <f ca="1">scenario_1!F94-maps!F54</f>
        <v>#DIV/0!</v>
      </c>
      <c r="G121" t="e">
        <f ca="1">scenario_1!G94-maps!G54</f>
        <v>#DIV/0!</v>
      </c>
      <c r="H121" t="e">
        <f ca="1">scenario_1!H94-maps!H54</f>
        <v>#DIV/0!</v>
      </c>
      <c r="I121" t="e">
        <f ca="1">scenario_1!I94-maps!I54</f>
        <v>#DIV/0!</v>
      </c>
      <c r="J121" t="e">
        <f ca="1">scenario_1!J94-maps!J54</f>
        <v>#DIV/0!</v>
      </c>
      <c r="K121" t="e">
        <f ca="1">scenario_1!K94-maps!K54</f>
        <v>#DIV/0!</v>
      </c>
      <c r="L121" t="e">
        <f ca="1">scenario_1!L94-maps!L54</f>
        <v>#DIV/0!</v>
      </c>
      <c r="M121" t="e">
        <f ca="1">scenario_1!M94-maps!M54</f>
        <v>#DIV/0!</v>
      </c>
      <c r="N121" t="e">
        <f ca="1">scenario_1!N94-maps!N54</f>
        <v>#DIV/0!</v>
      </c>
      <c r="O121" t="e">
        <f ca="1">scenario_1!O94-maps!O54</f>
        <v>#DIV/0!</v>
      </c>
      <c r="P121" t="e">
        <f ca="1">scenario_1!P94-maps!P54</f>
        <v>#DIV/0!</v>
      </c>
      <c r="Q121" t="e">
        <f ca="1">scenario_1!Q94-maps!Q54</f>
        <v>#DIV/0!</v>
      </c>
      <c r="R121" t="e">
        <f ca="1">scenario_1!R94-maps!R54</f>
        <v>#DIV/0!</v>
      </c>
      <c r="S121" t="e">
        <f ca="1">scenario_1!S94-maps!S54</f>
        <v>#DIV/0!</v>
      </c>
      <c r="T121" t="e">
        <f ca="1">scenario_1!T94-maps!T54</f>
        <v>#DIV/0!</v>
      </c>
      <c r="U121" t="e">
        <f ca="1">scenario_1!U94-maps!U54</f>
        <v>#DIV/0!</v>
      </c>
      <c r="V121" t="e">
        <f ca="1">scenario_1!V94-maps!V54</f>
        <v>#DIV/0!</v>
      </c>
      <c r="W121" t="e">
        <f ca="1">scenario_1!W94-maps!W54</f>
        <v>#DIV/0!</v>
      </c>
      <c r="X121" t="e">
        <f ca="1">scenario_1!X94-maps!X54</f>
        <v>#DIV/0!</v>
      </c>
      <c r="Y121" t="e">
        <f ca="1">scenario_1!Y94-maps!Y54</f>
        <v>#DIV/0!</v>
      </c>
      <c r="Z121" t="e">
        <f ca="1">scenario_1!Z94-maps!Z54</f>
        <v>#DIV/0!</v>
      </c>
      <c r="AA121" t="e">
        <f ca="1">scenario_1!AA94-maps!AA54</f>
        <v>#DIV/0!</v>
      </c>
      <c r="AB121" t="e">
        <f ca="1">scenario_1!AB94-maps!AB54</f>
        <v>#DIV/0!</v>
      </c>
      <c r="AC121" t="e">
        <f ca="1">scenario_1!AC94-maps!AC54</f>
        <v>#DIV/0!</v>
      </c>
      <c r="AD121" t="e">
        <f ca="1">scenario_1!AD94-maps!AD54</f>
        <v>#DIV/0!</v>
      </c>
      <c r="AE121" t="e">
        <f ca="1">scenario_1!AE94-maps!AE54</f>
        <v>#DIV/0!</v>
      </c>
      <c r="AF121" t="e">
        <f ca="1">scenario_1!AF94-maps!AF54</f>
        <v>#DIV/0!</v>
      </c>
      <c r="AG121" t="e">
        <f ca="1">scenario_1!AG94-maps!AG54</f>
        <v>#DIV/0!</v>
      </c>
      <c r="AH121" t="e">
        <f ca="1">scenario_1!AH94-maps!AH54</f>
        <v>#DIV/0!</v>
      </c>
      <c r="AI121" t="e">
        <f ca="1">scenario_1!AI94-maps!AI54</f>
        <v>#DIV/0!</v>
      </c>
      <c r="AJ121" t="e">
        <f ca="1">scenario_1!AJ94-maps!AJ54</f>
        <v>#DIV/0!</v>
      </c>
      <c r="AK121" t="e">
        <f ca="1">scenario_1!AK94-maps!AK54</f>
        <v>#DIV/0!</v>
      </c>
      <c r="AL121" t="e">
        <f ca="1">scenario_1!AL94-maps!AL54</f>
        <v>#DIV/0!</v>
      </c>
      <c r="AM121" t="e">
        <f ca="1">scenario_1!AM94-maps!AM54</f>
        <v>#DIV/0!</v>
      </c>
      <c r="AN121" t="e">
        <f ca="1">scenario_1!AN94-maps!AN54</f>
        <v>#DIV/0!</v>
      </c>
      <c r="AO121" t="e">
        <f ca="1">scenario_1!AO94-maps!AO54</f>
        <v>#DIV/0!</v>
      </c>
      <c r="AP121" t="e">
        <f ca="1">scenario_1!AP94-maps!AP54</f>
        <v>#DIV/0!</v>
      </c>
      <c r="AQ121" t="e">
        <f ca="1">scenario_1!AQ94-maps!AQ54</f>
        <v>#DIV/0!</v>
      </c>
      <c r="AR121">
        <f>scenario_1!AR94-maps!AR54</f>
        <v>-2</v>
      </c>
    </row>
    <row r="122" spans="1:412" x14ac:dyDescent="0.25">
      <c r="A122">
        <v>450</v>
      </c>
      <c r="B122" s="15">
        <v>0</v>
      </c>
      <c r="C122" t="e">
        <f ca="1">scenario_1!C95-maps!C55</f>
        <v>#DIV/0!</v>
      </c>
      <c r="D122" t="e">
        <f ca="1">scenario_1!D95-maps!D55</f>
        <v>#DIV/0!</v>
      </c>
      <c r="E122" t="e">
        <f ca="1">scenario_1!E95-maps!E55</f>
        <v>#DIV/0!</v>
      </c>
      <c r="F122" t="e">
        <f ca="1">scenario_1!F95-maps!F55</f>
        <v>#DIV/0!</v>
      </c>
      <c r="G122" t="e">
        <f ca="1">scenario_1!G95-maps!G55</f>
        <v>#DIV/0!</v>
      </c>
      <c r="H122" t="e">
        <f ca="1">scenario_1!H95-maps!H55</f>
        <v>#DIV/0!</v>
      </c>
      <c r="I122" t="e">
        <f ca="1">scenario_1!I95-maps!I55</f>
        <v>#DIV/0!</v>
      </c>
      <c r="J122" t="e">
        <f ca="1">scenario_1!J95-maps!J55</f>
        <v>#DIV/0!</v>
      </c>
      <c r="K122" t="e">
        <f ca="1">scenario_1!K95-maps!K55</f>
        <v>#DIV/0!</v>
      </c>
      <c r="L122" t="e">
        <f ca="1">scenario_1!L95-maps!L55</f>
        <v>#DIV/0!</v>
      </c>
      <c r="M122" t="e">
        <f ca="1">scenario_1!M95-maps!M55</f>
        <v>#DIV/0!</v>
      </c>
      <c r="N122" t="e">
        <f ca="1">scenario_1!N95-maps!N55</f>
        <v>#DIV/0!</v>
      </c>
      <c r="O122" t="e">
        <f ca="1">scenario_1!O95-maps!O55</f>
        <v>#DIV/0!</v>
      </c>
      <c r="P122" t="e">
        <f ca="1">scenario_1!P95-maps!P55</f>
        <v>#DIV/0!</v>
      </c>
      <c r="Q122" t="e">
        <f ca="1">scenario_1!Q95-maps!Q55</f>
        <v>#DIV/0!</v>
      </c>
      <c r="R122" t="e">
        <f ca="1">scenario_1!R95-maps!R55</f>
        <v>#DIV/0!</v>
      </c>
      <c r="S122" t="e">
        <f ca="1">scenario_1!S95-maps!S55</f>
        <v>#DIV/0!</v>
      </c>
      <c r="T122" t="e">
        <f ca="1">scenario_1!T95-maps!T55</f>
        <v>#DIV/0!</v>
      </c>
      <c r="U122" t="e">
        <f ca="1">scenario_1!U95-maps!U55</f>
        <v>#DIV/0!</v>
      </c>
      <c r="V122" t="e">
        <f ca="1">scenario_1!V95-maps!V55</f>
        <v>#DIV/0!</v>
      </c>
      <c r="W122" t="e">
        <f ca="1">scenario_1!W95-maps!W55</f>
        <v>#DIV/0!</v>
      </c>
      <c r="X122" t="e">
        <f ca="1">scenario_1!X95-maps!X55</f>
        <v>#DIV/0!</v>
      </c>
      <c r="Y122" t="e">
        <f ca="1">scenario_1!Y95-maps!Y55</f>
        <v>#DIV/0!</v>
      </c>
      <c r="Z122" t="e">
        <f ca="1">scenario_1!Z95-maps!Z55</f>
        <v>#DIV/0!</v>
      </c>
      <c r="AA122" t="e">
        <f ca="1">scenario_1!AA95-maps!AA55</f>
        <v>#DIV/0!</v>
      </c>
      <c r="AB122" t="e">
        <f ca="1">scenario_1!AB95-maps!AB55</f>
        <v>#DIV/0!</v>
      </c>
      <c r="AC122" t="e">
        <f ca="1">scenario_1!AC95-maps!AC55</f>
        <v>#DIV/0!</v>
      </c>
      <c r="AD122" t="e">
        <f ca="1">scenario_1!AD95-maps!AD55</f>
        <v>#DIV/0!</v>
      </c>
      <c r="AE122" t="e">
        <f ca="1">scenario_1!AE95-maps!AE55</f>
        <v>#DIV/0!</v>
      </c>
      <c r="AF122" t="e">
        <f ca="1">scenario_1!AF95-maps!AF55</f>
        <v>#DIV/0!</v>
      </c>
      <c r="AG122" t="e">
        <f ca="1">scenario_1!AG95-maps!AG55</f>
        <v>#DIV/0!</v>
      </c>
      <c r="AH122" t="e">
        <f ca="1">scenario_1!AH95-maps!AH55</f>
        <v>#DIV/0!</v>
      </c>
      <c r="AI122" t="e">
        <f ca="1">scenario_1!AI95-maps!AI55</f>
        <v>#DIV/0!</v>
      </c>
      <c r="AJ122" t="e">
        <f ca="1">scenario_1!AJ95-maps!AJ55</f>
        <v>#DIV/0!</v>
      </c>
      <c r="AK122" t="e">
        <f ca="1">scenario_1!AK95-maps!AK55</f>
        <v>#DIV/0!</v>
      </c>
      <c r="AL122" t="e">
        <f ca="1">scenario_1!AL95-maps!AL55</f>
        <v>#DIV/0!</v>
      </c>
      <c r="AM122" t="e">
        <f ca="1">scenario_1!AM95-maps!AM55</f>
        <v>#DIV/0!</v>
      </c>
      <c r="AN122" t="e">
        <f ca="1">scenario_1!AN95-maps!AN55</f>
        <v>#DIV/0!</v>
      </c>
      <c r="AO122" t="e">
        <f ca="1">scenario_1!AO95-maps!AO55</f>
        <v>#DIV/0!</v>
      </c>
      <c r="AP122" t="e">
        <f ca="1">scenario_1!AP95-maps!AP55</f>
        <v>#DIV/0!</v>
      </c>
      <c r="AQ122" t="e">
        <f ca="1">scenario_1!AQ95-maps!AQ55</f>
        <v>#DIV/0!</v>
      </c>
      <c r="AR122">
        <f>scenario_1!AR95-maps!AR55</f>
        <v>-2</v>
      </c>
    </row>
    <row r="123" spans="1:412" x14ac:dyDescent="0.25">
      <c r="A123">
        <v>550</v>
      </c>
      <c r="B123" s="15">
        <v>0</v>
      </c>
      <c r="C123" t="e">
        <f ca="1">scenario_1!C96-maps!C56</f>
        <v>#DIV/0!</v>
      </c>
      <c r="D123" t="e">
        <f ca="1">scenario_1!D96-maps!D56</f>
        <v>#DIV/0!</v>
      </c>
      <c r="E123" t="e">
        <f ca="1">scenario_1!E96-maps!E56</f>
        <v>#DIV/0!</v>
      </c>
      <c r="F123" t="e">
        <f ca="1">scenario_1!F96-maps!F56</f>
        <v>#DIV/0!</v>
      </c>
      <c r="G123" t="e">
        <f ca="1">scenario_1!G96-maps!G56</f>
        <v>#DIV/0!</v>
      </c>
      <c r="H123" t="e">
        <f ca="1">scenario_1!H96-maps!H56</f>
        <v>#DIV/0!</v>
      </c>
      <c r="I123" t="e">
        <f ca="1">scenario_1!I96-maps!I56</f>
        <v>#DIV/0!</v>
      </c>
      <c r="J123" t="e">
        <f ca="1">scenario_1!J96-maps!J56</f>
        <v>#DIV/0!</v>
      </c>
      <c r="K123" t="e">
        <f ca="1">scenario_1!K96-maps!K56</f>
        <v>#DIV/0!</v>
      </c>
      <c r="L123" t="e">
        <f ca="1">scenario_1!L96-maps!L56</f>
        <v>#DIV/0!</v>
      </c>
      <c r="M123" t="e">
        <f ca="1">scenario_1!M96-maps!M56</f>
        <v>#DIV/0!</v>
      </c>
      <c r="N123" t="e">
        <f ca="1">scenario_1!N96-maps!N56</f>
        <v>#DIV/0!</v>
      </c>
      <c r="O123" t="e">
        <f ca="1">scenario_1!O96-maps!O56</f>
        <v>#DIV/0!</v>
      </c>
      <c r="P123" t="e">
        <f ca="1">scenario_1!P96-maps!P56</f>
        <v>#DIV/0!</v>
      </c>
      <c r="Q123" t="e">
        <f ca="1">scenario_1!Q96-maps!Q56</f>
        <v>#DIV/0!</v>
      </c>
      <c r="R123" t="e">
        <f ca="1">scenario_1!R96-maps!R56</f>
        <v>#DIV/0!</v>
      </c>
      <c r="S123" t="e">
        <f ca="1">scenario_1!S96-maps!S56</f>
        <v>#DIV/0!</v>
      </c>
      <c r="T123" t="e">
        <f ca="1">scenario_1!T96-maps!T56</f>
        <v>#DIV/0!</v>
      </c>
      <c r="U123" t="e">
        <f ca="1">scenario_1!U96-maps!U56</f>
        <v>#DIV/0!</v>
      </c>
      <c r="V123" t="e">
        <f ca="1">scenario_1!V96-maps!V56</f>
        <v>#DIV/0!</v>
      </c>
      <c r="W123" t="e">
        <f ca="1">scenario_1!W96-maps!W56</f>
        <v>#DIV/0!</v>
      </c>
      <c r="X123" t="e">
        <f ca="1">scenario_1!X96-maps!X56</f>
        <v>#DIV/0!</v>
      </c>
      <c r="Y123" t="e">
        <f ca="1">scenario_1!Y96-maps!Y56</f>
        <v>#DIV/0!</v>
      </c>
      <c r="Z123" t="e">
        <f ca="1">scenario_1!Z96-maps!Z56</f>
        <v>#DIV/0!</v>
      </c>
      <c r="AA123" t="e">
        <f ca="1">scenario_1!AA96-maps!AA56</f>
        <v>#DIV/0!</v>
      </c>
      <c r="AB123" t="e">
        <f ca="1">scenario_1!AB96-maps!AB56</f>
        <v>#DIV/0!</v>
      </c>
      <c r="AC123" t="e">
        <f ca="1">scenario_1!AC96-maps!AC56</f>
        <v>#DIV/0!</v>
      </c>
      <c r="AD123" t="e">
        <f ca="1">scenario_1!AD96-maps!AD56</f>
        <v>#DIV/0!</v>
      </c>
      <c r="AE123" t="e">
        <f ca="1">scenario_1!AE96-maps!AE56</f>
        <v>#DIV/0!</v>
      </c>
      <c r="AF123" t="e">
        <f ca="1">scenario_1!AF96-maps!AF56</f>
        <v>#DIV/0!</v>
      </c>
      <c r="AG123" t="e">
        <f ca="1">scenario_1!AG96-maps!AG56</f>
        <v>#DIV/0!</v>
      </c>
      <c r="AH123" t="e">
        <f ca="1">scenario_1!AH96-maps!AH56</f>
        <v>#DIV/0!</v>
      </c>
      <c r="AI123" t="e">
        <f ca="1">scenario_1!AI96-maps!AI56</f>
        <v>#DIV/0!</v>
      </c>
      <c r="AJ123" t="e">
        <f ca="1">scenario_1!AJ96-maps!AJ56</f>
        <v>#DIV/0!</v>
      </c>
      <c r="AK123" t="e">
        <f ca="1">scenario_1!AK96-maps!AK56</f>
        <v>#DIV/0!</v>
      </c>
      <c r="AL123" t="e">
        <f ca="1">scenario_1!AL96-maps!AL56</f>
        <v>#DIV/0!</v>
      </c>
      <c r="AM123" t="e">
        <f ca="1">scenario_1!AM96-maps!AM56</f>
        <v>#DIV/0!</v>
      </c>
      <c r="AN123" t="e">
        <f ca="1">scenario_1!AN96-maps!AN56</f>
        <v>#DIV/0!</v>
      </c>
      <c r="AO123" t="e">
        <f ca="1">scenario_1!AO96-maps!AO56</f>
        <v>#DIV/0!</v>
      </c>
      <c r="AP123" t="e">
        <f ca="1">scenario_1!AP96-maps!AP56</f>
        <v>#DIV/0!</v>
      </c>
      <c r="AQ123" t="e">
        <f ca="1">scenario_1!AQ96-maps!AQ56</f>
        <v>#DIV/0!</v>
      </c>
      <c r="AR123">
        <f>scenario_1!AR96-maps!AR56</f>
        <v>-2</v>
      </c>
    </row>
    <row r="124" spans="1:412" x14ac:dyDescent="0.25">
      <c r="A124">
        <v>650</v>
      </c>
      <c r="B124" s="15">
        <v>0</v>
      </c>
      <c r="C124" t="e">
        <f ca="1">scenario_1!C97-maps!C57</f>
        <v>#DIV/0!</v>
      </c>
      <c r="D124" t="e">
        <f ca="1">scenario_1!D97-maps!D57</f>
        <v>#DIV/0!</v>
      </c>
      <c r="E124" t="e">
        <f ca="1">scenario_1!E97-maps!E57</f>
        <v>#DIV/0!</v>
      </c>
      <c r="F124" t="e">
        <f ca="1">scenario_1!F97-maps!F57</f>
        <v>#DIV/0!</v>
      </c>
      <c r="G124" t="e">
        <f ca="1">scenario_1!G97-maps!G57</f>
        <v>#DIV/0!</v>
      </c>
      <c r="H124" t="e">
        <f ca="1">scenario_1!H97-maps!H57</f>
        <v>#DIV/0!</v>
      </c>
      <c r="I124" t="e">
        <f ca="1">scenario_1!I97-maps!I57</f>
        <v>#DIV/0!</v>
      </c>
      <c r="J124" t="e">
        <f ca="1">scenario_1!J97-maps!J57</f>
        <v>#DIV/0!</v>
      </c>
      <c r="K124" t="e">
        <f ca="1">scenario_1!K97-maps!K57</f>
        <v>#DIV/0!</v>
      </c>
      <c r="L124" t="e">
        <f ca="1">scenario_1!L97-maps!L57</f>
        <v>#DIV/0!</v>
      </c>
      <c r="M124" t="e">
        <f ca="1">scenario_1!M97-maps!M57</f>
        <v>#DIV/0!</v>
      </c>
      <c r="N124" t="e">
        <f ca="1">scenario_1!N97-maps!N57</f>
        <v>#DIV/0!</v>
      </c>
      <c r="O124" t="e">
        <f ca="1">scenario_1!O97-maps!O57</f>
        <v>#DIV/0!</v>
      </c>
      <c r="P124" t="e">
        <f ca="1">scenario_1!P97-maps!P57</f>
        <v>#DIV/0!</v>
      </c>
      <c r="Q124" t="e">
        <f ca="1">scenario_1!Q97-maps!Q57</f>
        <v>#DIV/0!</v>
      </c>
      <c r="R124" t="e">
        <f ca="1">scenario_1!R97-maps!R57</f>
        <v>#DIV/0!</v>
      </c>
      <c r="S124" t="e">
        <f ca="1">scenario_1!S97-maps!S57</f>
        <v>#DIV/0!</v>
      </c>
      <c r="T124" t="e">
        <f ca="1">scenario_1!T97-maps!T57</f>
        <v>#DIV/0!</v>
      </c>
      <c r="U124" t="e">
        <f ca="1">scenario_1!U97-maps!U57</f>
        <v>#DIV/0!</v>
      </c>
      <c r="V124" t="e">
        <f ca="1">scenario_1!V97-maps!V57</f>
        <v>#DIV/0!</v>
      </c>
      <c r="W124" t="e">
        <f ca="1">scenario_1!W97-maps!W57</f>
        <v>#DIV/0!</v>
      </c>
      <c r="X124" t="e">
        <f ca="1">scenario_1!X97-maps!X57</f>
        <v>#DIV/0!</v>
      </c>
      <c r="Y124" t="e">
        <f ca="1">scenario_1!Y97-maps!Y57</f>
        <v>#DIV/0!</v>
      </c>
      <c r="Z124" t="e">
        <f ca="1">scenario_1!Z97-maps!Z57</f>
        <v>#DIV/0!</v>
      </c>
      <c r="AA124" t="e">
        <f ca="1">scenario_1!AA97-maps!AA57</f>
        <v>#DIV/0!</v>
      </c>
      <c r="AB124" t="e">
        <f ca="1">scenario_1!AB97-maps!AB57</f>
        <v>#DIV/0!</v>
      </c>
      <c r="AC124" t="e">
        <f ca="1">scenario_1!AC97-maps!AC57</f>
        <v>#DIV/0!</v>
      </c>
      <c r="AD124" t="e">
        <f ca="1">scenario_1!AD97-maps!AD57</f>
        <v>#DIV/0!</v>
      </c>
      <c r="AE124" t="e">
        <f ca="1">scenario_1!AE97-maps!AE57</f>
        <v>#DIV/0!</v>
      </c>
      <c r="AF124" t="e">
        <f ca="1">scenario_1!AF97-maps!AF57</f>
        <v>#DIV/0!</v>
      </c>
      <c r="AG124" t="e">
        <f ca="1">scenario_1!AG97-maps!AG57</f>
        <v>#DIV/0!</v>
      </c>
      <c r="AH124" t="e">
        <f ca="1">scenario_1!AH97-maps!AH57</f>
        <v>#DIV/0!</v>
      </c>
      <c r="AI124" t="e">
        <f ca="1">scenario_1!AI97-maps!AI57</f>
        <v>#DIV/0!</v>
      </c>
      <c r="AJ124" t="e">
        <f ca="1">scenario_1!AJ97-maps!AJ57</f>
        <v>#DIV/0!</v>
      </c>
      <c r="AK124" t="e">
        <f ca="1">scenario_1!AK97-maps!AK57</f>
        <v>#DIV/0!</v>
      </c>
      <c r="AL124" t="e">
        <f ca="1">scenario_1!AL97-maps!AL57</f>
        <v>#DIV/0!</v>
      </c>
      <c r="AM124" t="e">
        <f ca="1">scenario_1!AM97-maps!AM57</f>
        <v>#DIV/0!</v>
      </c>
      <c r="AN124" t="e">
        <f ca="1">scenario_1!AN97-maps!AN57</f>
        <v>#DIV/0!</v>
      </c>
      <c r="AO124" t="e">
        <f ca="1">scenario_1!AO97-maps!AO57</f>
        <v>#DIV/0!</v>
      </c>
      <c r="AP124" t="e">
        <f ca="1">scenario_1!AP97-maps!AP57</f>
        <v>#DIV/0!</v>
      </c>
      <c r="AQ124" t="e">
        <f ca="1">scenario_1!AQ97-maps!AQ57</f>
        <v>#DIV/0!</v>
      </c>
      <c r="AR124">
        <f>scenario_1!AR97-maps!AR57</f>
        <v>-2</v>
      </c>
    </row>
    <row r="125" spans="1:412" x14ac:dyDescent="0.25">
      <c r="A125">
        <v>750</v>
      </c>
      <c r="B125" s="15">
        <v>0</v>
      </c>
      <c r="C125" t="e">
        <f ca="1">scenario_1!C98-maps!C58</f>
        <v>#DIV/0!</v>
      </c>
      <c r="D125" t="e">
        <f ca="1">scenario_1!D98-maps!D58</f>
        <v>#DIV/0!</v>
      </c>
      <c r="E125" t="e">
        <f ca="1">scenario_1!E98-maps!E58</f>
        <v>#DIV/0!</v>
      </c>
      <c r="F125" t="e">
        <f ca="1">scenario_1!F98-maps!F58</f>
        <v>#DIV/0!</v>
      </c>
      <c r="G125" t="e">
        <f ca="1">scenario_1!G98-maps!G58</f>
        <v>#DIV/0!</v>
      </c>
      <c r="H125" t="e">
        <f ca="1">scenario_1!H98-maps!H58</f>
        <v>#DIV/0!</v>
      </c>
      <c r="I125" t="e">
        <f ca="1">scenario_1!I98-maps!I58</f>
        <v>#DIV/0!</v>
      </c>
      <c r="J125" t="e">
        <f ca="1">scenario_1!J98-maps!J58</f>
        <v>#DIV/0!</v>
      </c>
      <c r="K125" t="e">
        <f ca="1">scenario_1!K98-maps!K58</f>
        <v>#DIV/0!</v>
      </c>
      <c r="L125" t="e">
        <f ca="1">scenario_1!L98-maps!L58</f>
        <v>#DIV/0!</v>
      </c>
      <c r="M125" t="e">
        <f ca="1">scenario_1!M98-maps!M58</f>
        <v>#DIV/0!</v>
      </c>
      <c r="N125" t="e">
        <f ca="1">scenario_1!N98-maps!N58</f>
        <v>#DIV/0!</v>
      </c>
      <c r="O125" t="e">
        <f ca="1">scenario_1!O98-maps!O58</f>
        <v>#DIV/0!</v>
      </c>
      <c r="P125" t="e">
        <f ca="1">scenario_1!P98-maps!P58</f>
        <v>#DIV/0!</v>
      </c>
      <c r="Q125" t="e">
        <f ca="1">scenario_1!Q98-maps!Q58</f>
        <v>#DIV/0!</v>
      </c>
      <c r="R125" t="e">
        <f ca="1">scenario_1!R98-maps!R58</f>
        <v>#DIV/0!</v>
      </c>
      <c r="S125" t="e">
        <f ca="1">scenario_1!S98-maps!S58</f>
        <v>#DIV/0!</v>
      </c>
      <c r="T125" t="e">
        <f ca="1">scenario_1!T98-maps!T58</f>
        <v>#DIV/0!</v>
      </c>
      <c r="U125" t="e">
        <f ca="1">scenario_1!U98-maps!U58</f>
        <v>#DIV/0!</v>
      </c>
      <c r="V125" t="e">
        <f ca="1">scenario_1!V98-maps!V58</f>
        <v>#DIV/0!</v>
      </c>
      <c r="W125" t="e">
        <f ca="1">scenario_1!W98-maps!W58</f>
        <v>#DIV/0!</v>
      </c>
      <c r="X125" t="e">
        <f ca="1">scenario_1!X98-maps!X58</f>
        <v>#DIV/0!</v>
      </c>
      <c r="Y125" t="e">
        <f ca="1">scenario_1!Y98-maps!Y58</f>
        <v>#DIV/0!</v>
      </c>
      <c r="Z125" t="e">
        <f ca="1">scenario_1!Z98-maps!Z58</f>
        <v>#DIV/0!</v>
      </c>
      <c r="AA125" t="e">
        <f ca="1">scenario_1!AA98-maps!AA58</f>
        <v>#DIV/0!</v>
      </c>
      <c r="AB125" t="e">
        <f ca="1">scenario_1!AB98-maps!AB58</f>
        <v>#DIV/0!</v>
      </c>
      <c r="AC125" t="e">
        <f ca="1">scenario_1!AC98-maps!AC58</f>
        <v>#DIV/0!</v>
      </c>
      <c r="AD125" t="e">
        <f ca="1">scenario_1!AD98-maps!AD58</f>
        <v>#DIV/0!</v>
      </c>
      <c r="AE125" t="e">
        <f ca="1">scenario_1!AE98-maps!AE58</f>
        <v>#DIV/0!</v>
      </c>
      <c r="AF125" t="e">
        <f ca="1">scenario_1!AF98-maps!AF58</f>
        <v>#DIV/0!</v>
      </c>
      <c r="AG125" t="e">
        <f ca="1">scenario_1!AG98-maps!AG58</f>
        <v>#DIV/0!</v>
      </c>
      <c r="AH125" t="e">
        <f ca="1">scenario_1!AH98-maps!AH58</f>
        <v>#DIV/0!</v>
      </c>
      <c r="AI125" t="e">
        <f ca="1">scenario_1!AI98-maps!AI58</f>
        <v>#DIV/0!</v>
      </c>
      <c r="AJ125" t="e">
        <f ca="1">scenario_1!AJ98-maps!AJ58</f>
        <v>#DIV/0!</v>
      </c>
      <c r="AK125" t="e">
        <f ca="1">scenario_1!AK98-maps!AK58</f>
        <v>#DIV/0!</v>
      </c>
      <c r="AL125" t="e">
        <f ca="1">scenario_1!AL98-maps!AL58</f>
        <v>#DIV/0!</v>
      </c>
      <c r="AM125" t="e">
        <f ca="1">scenario_1!AM98-maps!AM58</f>
        <v>#DIV/0!</v>
      </c>
      <c r="AN125" t="e">
        <f ca="1">scenario_1!AN98-maps!AN58</f>
        <v>#DIV/0!</v>
      </c>
      <c r="AO125" t="e">
        <f ca="1">scenario_1!AO98-maps!AO58</f>
        <v>#DIV/0!</v>
      </c>
      <c r="AP125" t="e">
        <f ca="1">scenario_1!AP98-maps!AP58</f>
        <v>#DIV/0!</v>
      </c>
      <c r="AQ125" t="e">
        <f ca="1">scenario_1!AQ98-maps!AQ58</f>
        <v>#DIV/0!</v>
      </c>
      <c r="AR125">
        <f>scenario_1!AR98-maps!AR58</f>
        <v>-2</v>
      </c>
    </row>
    <row r="126" spans="1:412" x14ac:dyDescent="0.25">
      <c r="A126">
        <v>850</v>
      </c>
      <c r="B126" s="15">
        <v>0</v>
      </c>
      <c r="C126" t="e">
        <f ca="1">scenario_1!C99-maps!C59</f>
        <v>#DIV/0!</v>
      </c>
      <c r="D126" t="e">
        <f ca="1">scenario_1!D99-maps!D59</f>
        <v>#DIV/0!</v>
      </c>
      <c r="E126" t="e">
        <f ca="1">scenario_1!E99-maps!E59</f>
        <v>#DIV/0!</v>
      </c>
      <c r="F126" t="e">
        <f ca="1">scenario_1!F99-maps!F59</f>
        <v>#DIV/0!</v>
      </c>
      <c r="G126" t="e">
        <f ca="1">scenario_1!G99-maps!G59</f>
        <v>#DIV/0!</v>
      </c>
      <c r="H126" t="e">
        <f ca="1">scenario_1!H99-maps!H59</f>
        <v>#DIV/0!</v>
      </c>
      <c r="I126" t="e">
        <f ca="1">scenario_1!I99-maps!I59</f>
        <v>#DIV/0!</v>
      </c>
      <c r="J126" t="e">
        <f ca="1">scenario_1!J99-maps!J59</f>
        <v>#DIV/0!</v>
      </c>
      <c r="K126" t="e">
        <f ca="1">scenario_1!K99-maps!K59</f>
        <v>#DIV/0!</v>
      </c>
      <c r="L126" t="e">
        <f ca="1">scenario_1!L99-maps!L59</f>
        <v>#DIV/0!</v>
      </c>
      <c r="M126" t="e">
        <f ca="1">scenario_1!M99-maps!M59</f>
        <v>#DIV/0!</v>
      </c>
      <c r="N126" t="e">
        <f ca="1">scenario_1!N99-maps!N59</f>
        <v>#DIV/0!</v>
      </c>
      <c r="O126" t="e">
        <f ca="1">scenario_1!O99-maps!O59</f>
        <v>#DIV/0!</v>
      </c>
      <c r="P126" t="e">
        <f ca="1">scenario_1!P99-maps!P59</f>
        <v>#DIV/0!</v>
      </c>
      <c r="Q126" t="e">
        <f ca="1">scenario_1!Q99-maps!Q59</f>
        <v>#DIV/0!</v>
      </c>
      <c r="R126" t="e">
        <f ca="1">scenario_1!R99-maps!R59</f>
        <v>#DIV/0!</v>
      </c>
      <c r="S126" t="e">
        <f ca="1">scenario_1!S99-maps!S59</f>
        <v>#DIV/0!</v>
      </c>
      <c r="T126" t="e">
        <f ca="1">scenario_1!T99-maps!T59</f>
        <v>#DIV/0!</v>
      </c>
      <c r="U126" t="e">
        <f ca="1">scenario_1!U99-maps!U59</f>
        <v>#DIV/0!</v>
      </c>
      <c r="V126" t="e">
        <f ca="1">scenario_1!V99-maps!V59</f>
        <v>#DIV/0!</v>
      </c>
      <c r="W126" t="e">
        <f ca="1">scenario_1!W99-maps!W59</f>
        <v>#DIV/0!</v>
      </c>
      <c r="X126" t="e">
        <f ca="1">scenario_1!X99-maps!X59</f>
        <v>#DIV/0!</v>
      </c>
      <c r="Y126" t="e">
        <f ca="1">scenario_1!Y99-maps!Y59</f>
        <v>#DIV/0!</v>
      </c>
      <c r="Z126" t="e">
        <f ca="1">scenario_1!Z99-maps!Z59</f>
        <v>#DIV/0!</v>
      </c>
      <c r="AA126" t="e">
        <f ca="1">scenario_1!AA99-maps!AA59</f>
        <v>#DIV/0!</v>
      </c>
      <c r="AB126" t="e">
        <f ca="1">scenario_1!AB99-maps!AB59</f>
        <v>#DIV/0!</v>
      </c>
      <c r="AC126" t="e">
        <f ca="1">scenario_1!AC99-maps!AC59</f>
        <v>#DIV/0!</v>
      </c>
      <c r="AD126" t="e">
        <f ca="1">scenario_1!AD99-maps!AD59</f>
        <v>#DIV/0!</v>
      </c>
      <c r="AE126" t="e">
        <f ca="1">scenario_1!AE99-maps!AE59</f>
        <v>#DIV/0!</v>
      </c>
      <c r="AF126" t="e">
        <f ca="1">scenario_1!AF99-maps!AF59</f>
        <v>#DIV/0!</v>
      </c>
      <c r="AG126" t="e">
        <f ca="1">scenario_1!AG99-maps!AG59</f>
        <v>#DIV/0!</v>
      </c>
      <c r="AH126" t="e">
        <f ca="1">scenario_1!AH99-maps!AH59</f>
        <v>#DIV/0!</v>
      </c>
      <c r="AI126" t="e">
        <f ca="1">scenario_1!AI99-maps!AI59</f>
        <v>#DIV/0!</v>
      </c>
      <c r="AJ126" t="e">
        <f ca="1">scenario_1!AJ99-maps!AJ59</f>
        <v>#DIV/0!</v>
      </c>
      <c r="AK126" t="e">
        <f ca="1">scenario_1!AK99-maps!AK59</f>
        <v>#DIV/0!</v>
      </c>
      <c r="AL126" t="e">
        <f ca="1">scenario_1!AL99-maps!AL59</f>
        <v>#DIV/0!</v>
      </c>
      <c r="AM126" t="e">
        <f ca="1">scenario_1!AM99-maps!AM59</f>
        <v>#DIV/0!</v>
      </c>
      <c r="AN126" t="e">
        <f ca="1">scenario_1!AN99-maps!AN59</f>
        <v>#DIV/0!</v>
      </c>
      <c r="AO126" t="e">
        <f ca="1">scenario_1!AO99-maps!AO59</f>
        <v>#DIV/0!</v>
      </c>
      <c r="AP126" t="e">
        <f ca="1">scenario_1!AP99-maps!AP59</f>
        <v>#DIV/0!</v>
      </c>
      <c r="AQ126" t="e">
        <f ca="1">scenario_1!AQ99-maps!AQ59</f>
        <v>#DIV/0!</v>
      </c>
      <c r="AR126">
        <f>scenario_1!AR99-maps!AR59</f>
        <v>-2</v>
      </c>
    </row>
    <row r="127" spans="1:412" x14ac:dyDescent="0.25">
      <c r="A127">
        <v>950</v>
      </c>
      <c r="B127" s="15">
        <v>0</v>
      </c>
      <c r="C127" t="e">
        <f ca="1">scenario_1!C100-maps!C60</f>
        <v>#DIV/0!</v>
      </c>
      <c r="D127" t="e">
        <f ca="1">scenario_1!D100-maps!D60</f>
        <v>#DIV/0!</v>
      </c>
      <c r="E127" t="e">
        <f ca="1">scenario_1!E100-maps!E60</f>
        <v>#DIV/0!</v>
      </c>
      <c r="F127" t="e">
        <f ca="1">scenario_1!F100-maps!F60</f>
        <v>#DIV/0!</v>
      </c>
      <c r="G127" t="e">
        <f ca="1">scenario_1!G100-maps!G60</f>
        <v>#DIV/0!</v>
      </c>
      <c r="H127" t="e">
        <f ca="1">scenario_1!H100-maps!H60</f>
        <v>#DIV/0!</v>
      </c>
      <c r="I127" t="e">
        <f ca="1">scenario_1!I100-maps!I60</f>
        <v>#DIV/0!</v>
      </c>
      <c r="J127" t="e">
        <f ca="1">scenario_1!J100-maps!J60</f>
        <v>#DIV/0!</v>
      </c>
      <c r="K127" t="e">
        <f ca="1">scenario_1!K100-maps!K60</f>
        <v>#DIV/0!</v>
      </c>
      <c r="L127" t="e">
        <f ca="1">scenario_1!L100-maps!L60</f>
        <v>#DIV/0!</v>
      </c>
      <c r="M127" t="e">
        <f ca="1">scenario_1!M100-maps!M60</f>
        <v>#DIV/0!</v>
      </c>
      <c r="N127" t="e">
        <f ca="1">scenario_1!N100-maps!N60</f>
        <v>#DIV/0!</v>
      </c>
      <c r="O127" t="e">
        <f ca="1">scenario_1!O100-maps!O60</f>
        <v>#DIV/0!</v>
      </c>
      <c r="P127" t="e">
        <f ca="1">scenario_1!P100-maps!P60</f>
        <v>#DIV/0!</v>
      </c>
      <c r="Q127" t="e">
        <f ca="1">scenario_1!Q100-maps!Q60</f>
        <v>#DIV/0!</v>
      </c>
      <c r="R127" t="e">
        <f ca="1">scenario_1!R100-maps!R60</f>
        <v>#DIV/0!</v>
      </c>
      <c r="S127" t="e">
        <f ca="1">scenario_1!S100-maps!S60</f>
        <v>#DIV/0!</v>
      </c>
      <c r="T127" t="e">
        <f ca="1">scenario_1!T100-maps!T60</f>
        <v>#DIV/0!</v>
      </c>
      <c r="U127" t="e">
        <f ca="1">scenario_1!U100-maps!U60</f>
        <v>#DIV/0!</v>
      </c>
      <c r="V127" t="e">
        <f ca="1">scenario_1!V100-maps!V60</f>
        <v>#DIV/0!</v>
      </c>
      <c r="W127" t="e">
        <f ca="1">scenario_1!W100-maps!W60</f>
        <v>#DIV/0!</v>
      </c>
      <c r="X127" t="e">
        <f ca="1">scenario_1!X100-maps!X60</f>
        <v>#DIV/0!</v>
      </c>
      <c r="Y127" t="e">
        <f ca="1">scenario_1!Y100-maps!Y60</f>
        <v>#DIV/0!</v>
      </c>
      <c r="Z127" t="e">
        <f ca="1">scenario_1!Z100-maps!Z60</f>
        <v>#DIV/0!</v>
      </c>
      <c r="AA127" t="e">
        <f ca="1">scenario_1!AA100-maps!AA60</f>
        <v>#DIV/0!</v>
      </c>
      <c r="AB127" t="e">
        <f ca="1">scenario_1!AB100-maps!AB60</f>
        <v>#DIV/0!</v>
      </c>
      <c r="AC127" t="e">
        <f ca="1">scenario_1!AC100-maps!AC60</f>
        <v>#DIV/0!</v>
      </c>
      <c r="AD127" t="e">
        <f ca="1">scenario_1!AD100-maps!AD60</f>
        <v>#DIV/0!</v>
      </c>
      <c r="AE127" t="e">
        <f ca="1">scenario_1!AE100-maps!AE60</f>
        <v>#DIV/0!</v>
      </c>
      <c r="AF127" t="e">
        <f ca="1">scenario_1!AF100-maps!AF60</f>
        <v>#DIV/0!</v>
      </c>
      <c r="AG127" t="e">
        <f ca="1">scenario_1!AG100-maps!AG60</f>
        <v>#DIV/0!</v>
      </c>
      <c r="AH127" t="e">
        <f ca="1">scenario_1!AH100-maps!AH60</f>
        <v>#DIV/0!</v>
      </c>
      <c r="AI127" t="e">
        <f ca="1">scenario_1!AI100-maps!AI60</f>
        <v>#DIV/0!</v>
      </c>
      <c r="AJ127" t="e">
        <f ca="1">scenario_1!AJ100-maps!AJ60</f>
        <v>#DIV/0!</v>
      </c>
      <c r="AK127" t="e">
        <f ca="1">scenario_1!AK100-maps!AK60</f>
        <v>#DIV/0!</v>
      </c>
      <c r="AL127" t="e">
        <f ca="1">scenario_1!AL100-maps!AL60</f>
        <v>#DIV/0!</v>
      </c>
      <c r="AM127" t="e">
        <f ca="1">scenario_1!AM100-maps!AM60</f>
        <v>#DIV/0!</v>
      </c>
      <c r="AN127" t="e">
        <f ca="1">scenario_1!AN100-maps!AN60</f>
        <v>#DIV/0!</v>
      </c>
      <c r="AO127" t="e">
        <f ca="1">scenario_1!AO100-maps!AO60</f>
        <v>#DIV/0!</v>
      </c>
      <c r="AP127" t="e">
        <f ca="1">scenario_1!AP100-maps!AP60</f>
        <v>#DIV/0!</v>
      </c>
      <c r="AQ127" t="e">
        <f ca="1">scenario_1!AQ100-maps!AQ60</f>
        <v>#DIV/0!</v>
      </c>
      <c r="AR127">
        <f>scenario_1!AR100-maps!AR60</f>
        <v>-2</v>
      </c>
    </row>
    <row r="128" spans="1:412" x14ac:dyDescent="0.25">
      <c r="A128">
        <v>1050</v>
      </c>
      <c r="B128" s="15">
        <v>0</v>
      </c>
      <c r="C128" t="e">
        <f ca="1">scenario_1!C101-maps!C61</f>
        <v>#DIV/0!</v>
      </c>
      <c r="D128" t="e">
        <f ca="1">scenario_1!D101-maps!D61</f>
        <v>#DIV/0!</v>
      </c>
      <c r="E128" t="e">
        <f ca="1">scenario_1!E101-maps!E61</f>
        <v>#DIV/0!</v>
      </c>
      <c r="F128" t="e">
        <f ca="1">scenario_1!F101-maps!F61</f>
        <v>#DIV/0!</v>
      </c>
      <c r="G128" t="e">
        <f ca="1">scenario_1!G101-maps!G61</f>
        <v>#DIV/0!</v>
      </c>
      <c r="H128" t="e">
        <f ca="1">scenario_1!H101-maps!H61</f>
        <v>#DIV/0!</v>
      </c>
      <c r="I128" t="e">
        <f ca="1">scenario_1!I101-maps!I61</f>
        <v>#DIV/0!</v>
      </c>
      <c r="J128" t="e">
        <f ca="1">scenario_1!J101-maps!J61</f>
        <v>#DIV/0!</v>
      </c>
      <c r="K128" t="e">
        <f ca="1">scenario_1!K101-maps!K61</f>
        <v>#DIV/0!</v>
      </c>
      <c r="L128" t="e">
        <f ca="1">scenario_1!L101-maps!L61</f>
        <v>#DIV/0!</v>
      </c>
      <c r="M128" t="e">
        <f ca="1">scenario_1!M101-maps!M61</f>
        <v>#DIV/0!</v>
      </c>
      <c r="N128" t="e">
        <f ca="1">scenario_1!N101-maps!N61</f>
        <v>#DIV/0!</v>
      </c>
      <c r="O128" t="e">
        <f ca="1">scenario_1!O101-maps!O61</f>
        <v>#DIV/0!</v>
      </c>
      <c r="P128" t="e">
        <f ca="1">scenario_1!P101-maps!P61</f>
        <v>#DIV/0!</v>
      </c>
      <c r="Q128" t="e">
        <f ca="1">scenario_1!Q101-maps!Q61</f>
        <v>#DIV/0!</v>
      </c>
      <c r="R128" t="e">
        <f ca="1">scenario_1!R101-maps!R61</f>
        <v>#DIV/0!</v>
      </c>
      <c r="S128" t="e">
        <f ca="1">scenario_1!S101-maps!S61</f>
        <v>#DIV/0!</v>
      </c>
      <c r="T128" t="e">
        <f ca="1">scenario_1!T101-maps!T61</f>
        <v>#DIV/0!</v>
      </c>
      <c r="U128" t="e">
        <f ca="1">scenario_1!U101-maps!U61</f>
        <v>#DIV/0!</v>
      </c>
      <c r="V128" t="e">
        <f ca="1">scenario_1!V101-maps!V61</f>
        <v>#DIV/0!</v>
      </c>
      <c r="W128" t="e">
        <f ca="1">scenario_1!W101-maps!W61</f>
        <v>#DIV/0!</v>
      </c>
      <c r="X128" t="e">
        <f ca="1">scenario_1!X101-maps!X61</f>
        <v>#DIV/0!</v>
      </c>
      <c r="Y128" t="e">
        <f ca="1">scenario_1!Y101-maps!Y61</f>
        <v>#DIV/0!</v>
      </c>
      <c r="Z128" t="e">
        <f ca="1">scenario_1!Z101-maps!Z61</f>
        <v>#DIV/0!</v>
      </c>
      <c r="AA128" t="e">
        <f ca="1">scenario_1!AA101-maps!AA61</f>
        <v>#DIV/0!</v>
      </c>
      <c r="AB128" t="e">
        <f ca="1">scenario_1!AB101-maps!AB61</f>
        <v>#DIV/0!</v>
      </c>
      <c r="AC128" t="e">
        <f ca="1">scenario_1!AC101-maps!AC61</f>
        <v>#DIV/0!</v>
      </c>
      <c r="AD128" t="e">
        <f ca="1">scenario_1!AD101-maps!AD61</f>
        <v>#DIV/0!</v>
      </c>
      <c r="AE128" t="e">
        <f ca="1">scenario_1!AE101-maps!AE61</f>
        <v>#DIV/0!</v>
      </c>
      <c r="AF128" t="e">
        <f ca="1">scenario_1!AF101-maps!AF61</f>
        <v>#DIV/0!</v>
      </c>
      <c r="AG128" t="e">
        <f ca="1">scenario_1!AG101-maps!AG61</f>
        <v>#DIV/0!</v>
      </c>
      <c r="AH128" t="e">
        <f ca="1">scenario_1!AH101-maps!AH61</f>
        <v>#DIV/0!</v>
      </c>
      <c r="AI128" t="e">
        <f ca="1">scenario_1!AI101-maps!AI61</f>
        <v>#DIV/0!</v>
      </c>
      <c r="AJ128" t="e">
        <f ca="1">scenario_1!AJ101-maps!AJ61</f>
        <v>#DIV/0!</v>
      </c>
      <c r="AK128" t="e">
        <f ca="1">scenario_1!AK101-maps!AK61</f>
        <v>#DIV/0!</v>
      </c>
      <c r="AL128" t="e">
        <f ca="1">scenario_1!AL101-maps!AL61</f>
        <v>#DIV/0!</v>
      </c>
      <c r="AM128" t="e">
        <f ca="1">scenario_1!AM101-maps!AM61</f>
        <v>#DIV/0!</v>
      </c>
      <c r="AN128" t="e">
        <f ca="1">scenario_1!AN101-maps!AN61</f>
        <v>#DIV/0!</v>
      </c>
      <c r="AO128" t="e">
        <f ca="1">scenario_1!AO101-maps!AO61</f>
        <v>#DIV/0!</v>
      </c>
      <c r="AP128" t="e">
        <f ca="1">scenario_1!AP101-maps!AP61</f>
        <v>#DIV/0!</v>
      </c>
      <c r="AQ128" t="e">
        <f ca="1">scenario_1!AQ101-maps!AQ61</f>
        <v>#DIV/0!</v>
      </c>
      <c r="AR128">
        <f>scenario_1!AR101-maps!AR61</f>
        <v>-2</v>
      </c>
    </row>
    <row r="129" spans="1:44" x14ac:dyDescent="0.25">
      <c r="A129">
        <v>1150</v>
      </c>
      <c r="B129" s="15">
        <v>0</v>
      </c>
      <c r="C129" t="e">
        <f ca="1">scenario_1!C102-maps!C62</f>
        <v>#DIV/0!</v>
      </c>
      <c r="D129" t="e">
        <f ca="1">scenario_1!D102-maps!D62</f>
        <v>#DIV/0!</v>
      </c>
      <c r="E129" t="e">
        <f ca="1">scenario_1!E102-maps!E62</f>
        <v>#DIV/0!</v>
      </c>
      <c r="F129" t="e">
        <f ca="1">scenario_1!F102-maps!F62</f>
        <v>#DIV/0!</v>
      </c>
      <c r="G129" t="e">
        <f ca="1">scenario_1!G102-maps!G62</f>
        <v>#DIV/0!</v>
      </c>
      <c r="H129" t="e">
        <f ca="1">scenario_1!H102-maps!H62</f>
        <v>#DIV/0!</v>
      </c>
      <c r="I129" t="e">
        <f ca="1">scenario_1!I102-maps!I62</f>
        <v>#DIV/0!</v>
      </c>
      <c r="J129" t="e">
        <f ca="1">scenario_1!J102-maps!J62</f>
        <v>#DIV/0!</v>
      </c>
      <c r="K129" t="e">
        <f ca="1">scenario_1!K102-maps!K62</f>
        <v>#DIV/0!</v>
      </c>
      <c r="L129" t="e">
        <f ca="1">scenario_1!L102-maps!L62</f>
        <v>#DIV/0!</v>
      </c>
      <c r="M129" t="e">
        <f ca="1">scenario_1!M102-maps!M62</f>
        <v>#DIV/0!</v>
      </c>
      <c r="N129" t="e">
        <f ca="1">scenario_1!N102-maps!N62</f>
        <v>#DIV/0!</v>
      </c>
      <c r="O129" t="e">
        <f ca="1">scenario_1!O102-maps!O62</f>
        <v>#DIV/0!</v>
      </c>
      <c r="P129" t="e">
        <f ca="1">scenario_1!P102-maps!P62</f>
        <v>#DIV/0!</v>
      </c>
      <c r="Q129" t="e">
        <f ca="1">scenario_1!Q102-maps!Q62</f>
        <v>#DIV/0!</v>
      </c>
      <c r="R129" t="e">
        <f ca="1">scenario_1!R102-maps!R62</f>
        <v>#DIV/0!</v>
      </c>
      <c r="S129" t="e">
        <f ca="1">scenario_1!S102-maps!S62</f>
        <v>#DIV/0!</v>
      </c>
      <c r="T129" t="e">
        <f ca="1">scenario_1!T102-maps!T62</f>
        <v>#DIV/0!</v>
      </c>
      <c r="U129" t="e">
        <f ca="1">scenario_1!U102-maps!U62</f>
        <v>#DIV/0!</v>
      </c>
      <c r="V129" t="e">
        <f ca="1">scenario_1!V102-maps!V62</f>
        <v>#DIV/0!</v>
      </c>
      <c r="W129" t="e">
        <f ca="1">scenario_1!W102-maps!W62</f>
        <v>#DIV/0!</v>
      </c>
      <c r="X129" t="e">
        <f ca="1">scenario_1!X102-maps!X62</f>
        <v>#DIV/0!</v>
      </c>
      <c r="Y129" t="e">
        <f ca="1">scenario_1!Y102-maps!Y62</f>
        <v>#DIV/0!</v>
      </c>
      <c r="Z129" t="e">
        <f ca="1">scenario_1!Z102-maps!Z62</f>
        <v>#DIV/0!</v>
      </c>
      <c r="AA129" t="e">
        <f ca="1">scenario_1!AA102-maps!AA62</f>
        <v>#DIV/0!</v>
      </c>
      <c r="AB129" t="e">
        <f ca="1">scenario_1!AB102-maps!AB62</f>
        <v>#DIV/0!</v>
      </c>
      <c r="AC129" t="e">
        <f ca="1">scenario_1!AC102-maps!AC62</f>
        <v>#DIV/0!</v>
      </c>
      <c r="AD129" t="e">
        <f ca="1">scenario_1!AD102-maps!AD62</f>
        <v>#DIV/0!</v>
      </c>
      <c r="AE129" t="e">
        <f ca="1">scenario_1!AE102-maps!AE62</f>
        <v>#DIV/0!</v>
      </c>
      <c r="AF129" t="e">
        <f ca="1">scenario_1!AF102-maps!AF62</f>
        <v>#DIV/0!</v>
      </c>
      <c r="AG129" t="e">
        <f ca="1">scenario_1!AG102-maps!AG62</f>
        <v>#DIV/0!</v>
      </c>
      <c r="AH129" t="e">
        <f ca="1">scenario_1!AH102-maps!AH62</f>
        <v>#DIV/0!</v>
      </c>
      <c r="AI129" t="e">
        <f ca="1">scenario_1!AI102-maps!AI62</f>
        <v>#DIV/0!</v>
      </c>
      <c r="AJ129" t="e">
        <f ca="1">scenario_1!AJ102-maps!AJ62</f>
        <v>#DIV/0!</v>
      </c>
      <c r="AK129" t="e">
        <f ca="1">scenario_1!AK102-maps!AK62</f>
        <v>#DIV/0!</v>
      </c>
      <c r="AL129" t="e">
        <f ca="1">scenario_1!AL102-maps!AL62</f>
        <v>#DIV/0!</v>
      </c>
      <c r="AM129" t="e">
        <f ca="1">scenario_1!AM102-maps!AM62</f>
        <v>#DIV/0!</v>
      </c>
      <c r="AN129" t="e">
        <f ca="1">scenario_1!AN102-maps!AN62</f>
        <v>#DIV/0!</v>
      </c>
      <c r="AO129" t="e">
        <f ca="1">scenario_1!AO102-maps!AO62</f>
        <v>#DIV/0!</v>
      </c>
      <c r="AP129" t="e">
        <f ca="1">scenario_1!AP102-maps!AP62</f>
        <v>#DIV/0!</v>
      </c>
      <c r="AQ129" t="e">
        <f ca="1">scenario_1!AQ102-maps!AQ62</f>
        <v>#DIV/0!</v>
      </c>
      <c r="AR129">
        <f>scenario_1!AR102-maps!AR62</f>
        <v>-2</v>
      </c>
    </row>
    <row r="130" spans="1:44" x14ac:dyDescent="0.25">
      <c r="A130">
        <v>1250</v>
      </c>
      <c r="B130" s="15">
        <v>0</v>
      </c>
      <c r="C130" t="e">
        <f ca="1">scenario_1!C103-maps!C63</f>
        <v>#DIV/0!</v>
      </c>
      <c r="D130" t="e">
        <f ca="1">scenario_1!D103-maps!D63</f>
        <v>#DIV/0!</v>
      </c>
      <c r="E130" t="e">
        <f ca="1">scenario_1!E103-maps!E63</f>
        <v>#DIV/0!</v>
      </c>
      <c r="F130" t="e">
        <f ca="1">scenario_1!F103-maps!F63</f>
        <v>#DIV/0!</v>
      </c>
      <c r="G130" t="e">
        <f ca="1">scenario_1!G103-maps!G63</f>
        <v>#DIV/0!</v>
      </c>
      <c r="H130" t="e">
        <f ca="1">scenario_1!H103-maps!H63</f>
        <v>#DIV/0!</v>
      </c>
      <c r="I130" t="e">
        <f ca="1">scenario_1!I103-maps!I63</f>
        <v>#DIV/0!</v>
      </c>
      <c r="J130" t="e">
        <f ca="1">scenario_1!J103-maps!J63</f>
        <v>#DIV/0!</v>
      </c>
      <c r="K130" t="e">
        <f ca="1">scenario_1!K103-maps!K63</f>
        <v>#DIV/0!</v>
      </c>
      <c r="L130" t="e">
        <f ca="1">scenario_1!L103-maps!L63</f>
        <v>#DIV/0!</v>
      </c>
      <c r="M130" t="e">
        <f ca="1">scenario_1!M103-maps!M63</f>
        <v>#DIV/0!</v>
      </c>
      <c r="N130" t="e">
        <f ca="1">scenario_1!N103-maps!N63</f>
        <v>#DIV/0!</v>
      </c>
      <c r="O130" t="e">
        <f ca="1">scenario_1!O103-maps!O63</f>
        <v>#DIV/0!</v>
      </c>
      <c r="P130" t="e">
        <f ca="1">scenario_1!P103-maps!P63</f>
        <v>#DIV/0!</v>
      </c>
      <c r="Q130" t="e">
        <f ca="1">scenario_1!Q103-maps!Q63</f>
        <v>#DIV/0!</v>
      </c>
      <c r="R130" t="e">
        <f ca="1">scenario_1!R103-maps!R63</f>
        <v>#DIV/0!</v>
      </c>
      <c r="S130" t="e">
        <f ca="1">scenario_1!S103-maps!S63</f>
        <v>#DIV/0!</v>
      </c>
      <c r="T130" t="e">
        <f ca="1">scenario_1!T103-maps!T63</f>
        <v>#DIV/0!</v>
      </c>
      <c r="U130" t="e">
        <f ca="1">scenario_1!U103-maps!U63</f>
        <v>#DIV/0!</v>
      </c>
      <c r="V130" t="e">
        <f ca="1">scenario_1!V103-maps!V63</f>
        <v>#DIV/0!</v>
      </c>
      <c r="W130" t="e">
        <f ca="1">scenario_1!W103-maps!W63</f>
        <v>#DIV/0!</v>
      </c>
      <c r="X130" t="e">
        <f ca="1">scenario_1!X103-maps!X63</f>
        <v>#DIV/0!</v>
      </c>
      <c r="Y130" t="e">
        <f ca="1">scenario_1!Y103-maps!Y63</f>
        <v>#DIV/0!</v>
      </c>
      <c r="Z130" t="e">
        <f ca="1">scenario_1!Z103-maps!Z63</f>
        <v>#DIV/0!</v>
      </c>
      <c r="AA130" t="e">
        <f ca="1">scenario_1!AA103-maps!AA63</f>
        <v>#DIV/0!</v>
      </c>
      <c r="AB130" t="e">
        <f ca="1">scenario_1!AB103-maps!AB63</f>
        <v>#DIV/0!</v>
      </c>
      <c r="AC130" t="e">
        <f ca="1">scenario_1!AC103-maps!AC63</f>
        <v>#DIV/0!</v>
      </c>
      <c r="AD130" t="e">
        <f ca="1">scenario_1!AD103-maps!AD63</f>
        <v>#DIV/0!</v>
      </c>
      <c r="AE130" t="e">
        <f ca="1">scenario_1!AE103-maps!AE63</f>
        <v>#DIV/0!</v>
      </c>
      <c r="AF130" t="e">
        <f ca="1">scenario_1!AF103-maps!AF63</f>
        <v>#DIV/0!</v>
      </c>
      <c r="AG130" t="e">
        <f ca="1">scenario_1!AG103-maps!AG63</f>
        <v>#DIV/0!</v>
      </c>
      <c r="AH130" t="e">
        <f ca="1">scenario_1!AH103-maps!AH63</f>
        <v>#DIV/0!</v>
      </c>
      <c r="AI130" t="e">
        <f ca="1">scenario_1!AI103-maps!AI63</f>
        <v>#DIV/0!</v>
      </c>
      <c r="AJ130" t="e">
        <f ca="1">scenario_1!AJ103-maps!AJ63</f>
        <v>#DIV/0!</v>
      </c>
      <c r="AK130" t="e">
        <f ca="1">scenario_1!AK103-maps!AK63</f>
        <v>#DIV/0!</v>
      </c>
      <c r="AL130" t="e">
        <f ca="1">scenario_1!AL103-maps!AL63</f>
        <v>#DIV/0!</v>
      </c>
      <c r="AM130" t="e">
        <f ca="1">scenario_1!AM103-maps!AM63</f>
        <v>#DIV/0!</v>
      </c>
      <c r="AN130" t="e">
        <f ca="1">scenario_1!AN103-maps!AN63</f>
        <v>#DIV/0!</v>
      </c>
      <c r="AO130" t="e">
        <f ca="1">scenario_1!AO103-maps!AO63</f>
        <v>#DIV/0!</v>
      </c>
      <c r="AP130" t="e">
        <f ca="1">scenario_1!AP103-maps!AP63</f>
        <v>#DIV/0!</v>
      </c>
      <c r="AQ130" t="e">
        <f ca="1">scenario_1!AQ103-maps!AQ63</f>
        <v>#DIV/0!</v>
      </c>
      <c r="AR130">
        <f>scenario_1!AR103-maps!AR63</f>
        <v>-2</v>
      </c>
    </row>
    <row r="131" spans="1:44" x14ac:dyDescent="0.25">
      <c r="A131">
        <v>1350</v>
      </c>
      <c r="B131" s="15">
        <v>0</v>
      </c>
      <c r="C131" t="e">
        <f ca="1">scenario_1!C104-maps!C64</f>
        <v>#DIV/0!</v>
      </c>
      <c r="D131" t="e">
        <f ca="1">scenario_1!D104-maps!D64</f>
        <v>#DIV/0!</v>
      </c>
      <c r="E131" t="e">
        <f ca="1">scenario_1!E104-maps!E64</f>
        <v>#DIV/0!</v>
      </c>
      <c r="F131" t="e">
        <f ca="1">scenario_1!F104-maps!F64</f>
        <v>#DIV/0!</v>
      </c>
      <c r="G131" t="e">
        <f ca="1">scenario_1!G104-maps!G64</f>
        <v>#DIV/0!</v>
      </c>
      <c r="H131" t="e">
        <f ca="1">scenario_1!H104-maps!H64</f>
        <v>#DIV/0!</v>
      </c>
      <c r="I131" t="e">
        <f ca="1">scenario_1!I104-maps!I64</f>
        <v>#DIV/0!</v>
      </c>
      <c r="J131" t="e">
        <f ca="1">scenario_1!J104-maps!J64</f>
        <v>#DIV/0!</v>
      </c>
      <c r="K131" t="e">
        <f ca="1">scenario_1!K104-maps!K64</f>
        <v>#DIV/0!</v>
      </c>
      <c r="L131" t="e">
        <f ca="1">scenario_1!L104-maps!L64</f>
        <v>#DIV/0!</v>
      </c>
      <c r="M131" t="e">
        <f ca="1">scenario_1!M104-maps!M64</f>
        <v>#DIV/0!</v>
      </c>
      <c r="N131" t="e">
        <f ca="1">scenario_1!N104-maps!N64</f>
        <v>#DIV/0!</v>
      </c>
      <c r="O131" t="e">
        <f ca="1">scenario_1!O104-maps!O64</f>
        <v>#DIV/0!</v>
      </c>
      <c r="P131" t="e">
        <f ca="1">scenario_1!P104-maps!P64</f>
        <v>#DIV/0!</v>
      </c>
      <c r="Q131" t="e">
        <f ca="1">scenario_1!Q104-maps!Q64</f>
        <v>#DIV/0!</v>
      </c>
      <c r="R131" t="e">
        <f ca="1">scenario_1!R104-maps!R64</f>
        <v>#DIV/0!</v>
      </c>
      <c r="S131" t="e">
        <f ca="1">scenario_1!S104-maps!S64</f>
        <v>#DIV/0!</v>
      </c>
      <c r="T131" t="e">
        <f ca="1">scenario_1!T104-maps!T64</f>
        <v>#DIV/0!</v>
      </c>
      <c r="U131" t="e">
        <f ca="1">scenario_1!U104-maps!U64</f>
        <v>#DIV/0!</v>
      </c>
      <c r="V131" t="e">
        <f ca="1">scenario_1!V104-maps!V64</f>
        <v>#DIV/0!</v>
      </c>
      <c r="W131" t="e">
        <f ca="1">scenario_1!W104-maps!W64</f>
        <v>#DIV/0!</v>
      </c>
      <c r="X131" t="e">
        <f ca="1">scenario_1!X104-maps!X64</f>
        <v>#DIV/0!</v>
      </c>
      <c r="Y131" t="e">
        <f ca="1">scenario_1!Y104-maps!Y64</f>
        <v>#DIV/0!</v>
      </c>
      <c r="Z131" t="e">
        <f ca="1">scenario_1!Z104-maps!Z64</f>
        <v>#DIV/0!</v>
      </c>
      <c r="AA131" t="e">
        <f ca="1">scenario_1!AA104-maps!AA64</f>
        <v>#DIV/0!</v>
      </c>
      <c r="AB131" t="e">
        <f ca="1">scenario_1!AB104-maps!AB64</f>
        <v>#DIV/0!</v>
      </c>
      <c r="AC131" t="e">
        <f ca="1">scenario_1!AC104-maps!AC64</f>
        <v>#DIV/0!</v>
      </c>
      <c r="AD131" t="e">
        <f ca="1">scenario_1!AD104-maps!AD64</f>
        <v>#DIV/0!</v>
      </c>
      <c r="AE131" t="e">
        <f ca="1">scenario_1!AE104-maps!AE64</f>
        <v>#DIV/0!</v>
      </c>
      <c r="AF131" t="e">
        <f ca="1">scenario_1!AF104-maps!AF64</f>
        <v>#DIV/0!</v>
      </c>
      <c r="AG131" t="e">
        <f ca="1">scenario_1!AG104-maps!AG64</f>
        <v>#DIV/0!</v>
      </c>
      <c r="AH131" t="e">
        <f ca="1">scenario_1!AH104-maps!AH64</f>
        <v>#DIV/0!</v>
      </c>
      <c r="AI131" t="e">
        <f ca="1">scenario_1!AI104-maps!AI64</f>
        <v>#DIV/0!</v>
      </c>
      <c r="AJ131" t="e">
        <f ca="1">scenario_1!AJ104-maps!AJ64</f>
        <v>#DIV/0!</v>
      </c>
      <c r="AK131" t="e">
        <f ca="1">scenario_1!AK104-maps!AK64</f>
        <v>#DIV/0!</v>
      </c>
      <c r="AL131" t="e">
        <f ca="1">scenario_1!AL104-maps!AL64</f>
        <v>#DIV/0!</v>
      </c>
      <c r="AM131" t="e">
        <f ca="1">scenario_1!AM104-maps!AM64</f>
        <v>#DIV/0!</v>
      </c>
      <c r="AN131" t="e">
        <f ca="1">scenario_1!AN104-maps!AN64</f>
        <v>#DIV/0!</v>
      </c>
      <c r="AO131" t="e">
        <f ca="1">scenario_1!AO104-maps!AO64</f>
        <v>#DIV/0!</v>
      </c>
      <c r="AP131" t="e">
        <f ca="1">scenario_1!AP104-maps!AP64</f>
        <v>#DIV/0!</v>
      </c>
      <c r="AQ131" t="e">
        <f ca="1">scenario_1!AQ104-maps!AQ64</f>
        <v>#DIV/0!</v>
      </c>
      <c r="AR131">
        <f>scenario_1!AR104-maps!AR64</f>
        <v>-2</v>
      </c>
    </row>
    <row r="132" spans="1:44" x14ac:dyDescent="0.25">
      <c r="A132">
        <v>1450</v>
      </c>
      <c r="B132" s="15">
        <v>0</v>
      </c>
      <c r="C132" t="e">
        <f ca="1">scenario_1!C105-maps!C65</f>
        <v>#DIV/0!</v>
      </c>
      <c r="D132" t="e">
        <f ca="1">scenario_1!D105-maps!D65</f>
        <v>#DIV/0!</v>
      </c>
      <c r="E132" t="e">
        <f ca="1">scenario_1!E105-maps!E65</f>
        <v>#DIV/0!</v>
      </c>
      <c r="F132" t="e">
        <f ca="1">scenario_1!F105-maps!F65</f>
        <v>#DIV/0!</v>
      </c>
      <c r="G132" t="e">
        <f ca="1">scenario_1!G105-maps!G65</f>
        <v>#DIV/0!</v>
      </c>
      <c r="H132" t="e">
        <f ca="1">scenario_1!H105-maps!H65</f>
        <v>#DIV/0!</v>
      </c>
      <c r="I132" t="e">
        <f ca="1">scenario_1!I105-maps!I65</f>
        <v>#DIV/0!</v>
      </c>
      <c r="J132" t="e">
        <f ca="1">scenario_1!J105-maps!J65</f>
        <v>#DIV/0!</v>
      </c>
      <c r="K132" t="e">
        <f ca="1">scenario_1!K105-maps!K65</f>
        <v>#DIV/0!</v>
      </c>
      <c r="L132" t="e">
        <f ca="1">scenario_1!L105-maps!L65</f>
        <v>#DIV/0!</v>
      </c>
      <c r="M132" t="e">
        <f ca="1">scenario_1!M105-maps!M65</f>
        <v>#DIV/0!</v>
      </c>
      <c r="N132" t="e">
        <f ca="1">scenario_1!N105-maps!N65</f>
        <v>#DIV/0!</v>
      </c>
      <c r="O132" t="e">
        <f ca="1">scenario_1!O105-maps!O65</f>
        <v>#DIV/0!</v>
      </c>
      <c r="P132" t="e">
        <f ca="1">scenario_1!P105-maps!P65</f>
        <v>#DIV/0!</v>
      </c>
      <c r="Q132" t="e">
        <f ca="1">scenario_1!Q105-maps!Q65</f>
        <v>#DIV/0!</v>
      </c>
      <c r="R132" t="e">
        <f ca="1">scenario_1!R105-maps!R65</f>
        <v>#DIV/0!</v>
      </c>
      <c r="S132" t="e">
        <f ca="1">scenario_1!S105-maps!S65</f>
        <v>#DIV/0!</v>
      </c>
      <c r="T132" t="e">
        <f ca="1">scenario_1!T105-maps!T65</f>
        <v>#DIV/0!</v>
      </c>
      <c r="U132" t="e">
        <f ca="1">scenario_1!U105-maps!U65</f>
        <v>#DIV/0!</v>
      </c>
      <c r="V132" t="e">
        <f ca="1">scenario_1!V105-maps!V65</f>
        <v>#DIV/0!</v>
      </c>
      <c r="W132" t="e">
        <f ca="1">scenario_1!W105-maps!W65</f>
        <v>#DIV/0!</v>
      </c>
      <c r="X132" t="e">
        <f ca="1">scenario_1!X105-maps!X65</f>
        <v>#DIV/0!</v>
      </c>
      <c r="Y132" t="e">
        <f ca="1">scenario_1!Y105-maps!Y65</f>
        <v>#DIV/0!</v>
      </c>
      <c r="Z132" t="e">
        <f ca="1">scenario_1!Z105-maps!Z65</f>
        <v>#DIV/0!</v>
      </c>
      <c r="AA132" t="e">
        <f ca="1">scenario_1!AA105-maps!AA65</f>
        <v>#DIV/0!</v>
      </c>
      <c r="AB132" t="e">
        <f ca="1">scenario_1!AB105-maps!AB65</f>
        <v>#DIV/0!</v>
      </c>
      <c r="AC132" t="e">
        <f ca="1">scenario_1!AC105-maps!AC65</f>
        <v>#DIV/0!</v>
      </c>
      <c r="AD132" t="e">
        <f ca="1">scenario_1!AD105-maps!AD65</f>
        <v>#DIV/0!</v>
      </c>
      <c r="AE132" t="e">
        <f ca="1">scenario_1!AE105-maps!AE65</f>
        <v>#DIV/0!</v>
      </c>
      <c r="AF132" t="e">
        <f ca="1">scenario_1!AF105-maps!AF65</f>
        <v>#DIV/0!</v>
      </c>
      <c r="AG132" t="e">
        <f ca="1">scenario_1!AG105-maps!AG65</f>
        <v>#DIV/0!</v>
      </c>
      <c r="AH132" t="e">
        <f ca="1">scenario_1!AH105-maps!AH65</f>
        <v>#DIV/0!</v>
      </c>
      <c r="AI132" t="e">
        <f ca="1">scenario_1!AI105-maps!AI65</f>
        <v>#DIV/0!</v>
      </c>
      <c r="AJ132" t="e">
        <f ca="1">scenario_1!AJ105-maps!AJ65</f>
        <v>#DIV/0!</v>
      </c>
      <c r="AK132" t="e">
        <f ca="1">scenario_1!AK105-maps!AK65</f>
        <v>#DIV/0!</v>
      </c>
      <c r="AL132" t="e">
        <f ca="1">scenario_1!AL105-maps!AL65</f>
        <v>#DIV/0!</v>
      </c>
      <c r="AM132" t="e">
        <f ca="1">scenario_1!AM105-maps!AM65</f>
        <v>#DIV/0!</v>
      </c>
      <c r="AN132" t="e">
        <f ca="1">scenario_1!AN105-maps!AN65</f>
        <v>#DIV/0!</v>
      </c>
      <c r="AO132" t="e">
        <f ca="1">scenario_1!AO105-maps!AO65</f>
        <v>#DIV/0!</v>
      </c>
      <c r="AP132" t="e">
        <f ca="1">scenario_1!AP105-maps!AP65</f>
        <v>#DIV/0!</v>
      </c>
      <c r="AQ132" t="e">
        <f ca="1">scenario_1!AQ105-maps!AQ65</f>
        <v>#DIV/0!</v>
      </c>
      <c r="AR132">
        <f>scenario_1!AR105-maps!AR65</f>
        <v>-2</v>
      </c>
    </row>
    <row r="133" spans="1:44" x14ac:dyDescent="0.25">
      <c r="A133">
        <v>1550</v>
      </c>
      <c r="B133" s="15">
        <v>0</v>
      </c>
      <c r="C133" t="e">
        <f ca="1">scenario_1!C106-maps!C66</f>
        <v>#DIV/0!</v>
      </c>
      <c r="D133" t="e">
        <f ca="1">scenario_1!D106-maps!D66</f>
        <v>#DIV/0!</v>
      </c>
      <c r="E133" t="e">
        <f ca="1">scenario_1!E106-maps!E66</f>
        <v>#DIV/0!</v>
      </c>
      <c r="F133" t="e">
        <f ca="1">scenario_1!F106-maps!F66</f>
        <v>#DIV/0!</v>
      </c>
      <c r="G133" t="e">
        <f ca="1">scenario_1!G106-maps!G66</f>
        <v>#DIV/0!</v>
      </c>
      <c r="H133" t="e">
        <f ca="1">scenario_1!H106-maps!H66</f>
        <v>#DIV/0!</v>
      </c>
      <c r="I133" t="e">
        <f ca="1">scenario_1!I106-maps!I66</f>
        <v>#DIV/0!</v>
      </c>
      <c r="J133" t="e">
        <f ca="1">scenario_1!J106-maps!J66</f>
        <v>#DIV/0!</v>
      </c>
      <c r="K133" t="e">
        <f ca="1">scenario_1!K106-maps!K66</f>
        <v>#DIV/0!</v>
      </c>
      <c r="L133" t="e">
        <f ca="1">scenario_1!L106-maps!L66</f>
        <v>#DIV/0!</v>
      </c>
      <c r="M133" t="e">
        <f ca="1">scenario_1!M106-maps!M66</f>
        <v>#DIV/0!</v>
      </c>
      <c r="N133" t="e">
        <f ca="1">scenario_1!N106-maps!N66</f>
        <v>#DIV/0!</v>
      </c>
      <c r="O133" t="e">
        <f ca="1">scenario_1!O106-maps!O66</f>
        <v>#DIV/0!</v>
      </c>
      <c r="P133" t="e">
        <f ca="1">scenario_1!P106-maps!P66</f>
        <v>#DIV/0!</v>
      </c>
      <c r="Q133" t="e">
        <f ca="1">scenario_1!Q106-maps!Q66</f>
        <v>#DIV/0!</v>
      </c>
      <c r="R133" t="e">
        <f ca="1">scenario_1!R106-maps!R66</f>
        <v>#DIV/0!</v>
      </c>
      <c r="S133" t="e">
        <f ca="1">scenario_1!S106-maps!S66</f>
        <v>#DIV/0!</v>
      </c>
      <c r="T133" t="e">
        <f ca="1">scenario_1!T106-maps!T66</f>
        <v>#DIV/0!</v>
      </c>
      <c r="U133" t="e">
        <f ca="1">scenario_1!U106-maps!U66</f>
        <v>#DIV/0!</v>
      </c>
      <c r="V133" t="e">
        <f ca="1">scenario_1!V106-maps!V66</f>
        <v>#DIV/0!</v>
      </c>
      <c r="W133" t="e">
        <f ca="1">scenario_1!W106-maps!W66</f>
        <v>#DIV/0!</v>
      </c>
      <c r="X133" t="e">
        <f ca="1">scenario_1!X106-maps!X66</f>
        <v>#DIV/0!</v>
      </c>
      <c r="Y133" t="e">
        <f ca="1">scenario_1!Y106-maps!Y66</f>
        <v>#DIV/0!</v>
      </c>
      <c r="Z133" t="e">
        <f ca="1">scenario_1!Z106-maps!Z66</f>
        <v>#DIV/0!</v>
      </c>
      <c r="AA133" t="e">
        <f ca="1">scenario_1!AA106-maps!AA66</f>
        <v>#DIV/0!</v>
      </c>
      <c r="AB133" t="e">
        <f ca="1">scenario_1!AB106-maps!AB66</f>
        <v>#DIV/0!</v>
      </c>
      <c r="AC133" t="e">
        <f ca="1">scenario_1!AC106-maps!AC66</f>
        <v>#DIV/0!</v>
      </c>
      <c r="AD133" t="e">
        <f ca="1">scenario_1!AD106-maps!AD66</f>
        <v>#DIV/0!</v>
      </c>
      <c r="AE133" t="e">
        <f ca="1">scenario_1!AE106-maps!AE66</f>
        <v>#DIV/0!</v>
      </c>
      <c r="AF133" t="e">
        <f ca="1">scenario_1!AF106-maps!AF66</f>
        <v>#DIV/0!</v>
      </c>
      <c r="AG133" t="e">
        <f ca="1">scenario_1!AG106-maps!AG66</f>
        <v>#DIV/0!</v>
      </c>
      <c r="AH133" t="e">
        <f ca="1">scenario_1!AH106-maps!AH66</f>
        <v>#DIV/0!</v>
      </c>
      <c r="AI133" t="e">
        <f ca="1">scenario_1!AI106-maps!AI66</f>
        <v>#DIV/0!</v>
      </c>
      <c r="AJ133" t="e">
        <f ca="1">scenario_1!AJ106-maps!AJ66</f>
        <v>#DIV/0!</v>
      </c>
      <c r="AK133" t="e">
        <f ca="1">scenario_1!AK106-maps!AK66</f>
        <v>#DIV/0!</v>
      </c>
      <c r="AL133" t="e">
        <f ca="1">scenario_1!AL106-maps!AL66</f>
        <v>#DIV/0!</v>
      </c>
      <c r="AM133" t="e">
        <f ca="1">scenario_1!AM106-maps!AM66</f>
        <v>#DIV/0!</v>
      </c>
      <c r="AN133" t="e">
        <f ca="1">scenario_1!AN106-maps!AN66</f>
        <v>#DIV/0!</v>
      </c>
      <c r="AO133" t="e">
        <f ca="1">scenario_1!AO106-maps!AO66</f>
        <v>#DIV/0!</v>
      </c>
      <c r="AP133" t="e">
        <f ca="1">scenario_1!AP106-maps!AP66</f>
        <v>#DIV/0!</v>
      </c>
      <c r="AQ133" t="e">
        <f ca="1">scenario_1!AQ106-maps!AQ66</f>
        <v>#DIV/0!</v>
      </c>
      <c r="AR133">
        <f>scenario_1!AR106-maps!AR66</f>
        <v>-2</v>
      </c>
    </row>
    <row r="134" spans="1:44" x14ac:dyDescent="0.25">
      <c r="A134">
        <v>1650</v>
      </c>
      <c r="B134" s="15">
        <v>0</v>
      </c>
      <c r="C134" t="e">
        <f ca="1">scenario_1!C107-maps!C67</f>
        <v>#DIV/0!</v>
      </c>
      <c r="D134" t="e">
        <f ca="1">scenario_1!D107-maps!D67</f>
        <v>#DIV/0!</v>
      </c>
      <c r="E134" t="e">
        <f ca="1">scenario_1!E107-maps!E67</f>
        <v>#DIV/0!</v>
      </c>
      <c r="F134" t="e">
        <f ca="1">scenario_1!F107-maps!F67</f>
        <v>#DIV/0!</v>
      </c>
      <c r="G134" t="e">
        <f ca="1">scenario_1!G107-maps!G67</f>
        <v>#DIV/0!</v>
      </c>
      <c r="H134" t="e">
        <f ca="1">scenario_1!H107-maps!H67</f>
        <v>#DIV/0!</v>
      </c>
      <c r="I134" t="e">
        <f ca="1">scenario_1!I107-maps!I67</f>
        <v>#DIV/0!</v>
      </c>
      <c r="J134" t="e">
        <f ca="1">scenario_1!J107-maps!J67</f>
        <v>#DIV/0!</v>
      </c>
      <c r="K134" t="e">
        <f ca="1">scenario_1!K107-maps!K67</f>
        <v>#DIV/0!</v>
      </c>
      <c r="L134" t="e">
        <f ca="1">scenario_1!L107-maps!L67</f>
        <v>#DIV/0!</v>
      </c>
      <c r="M134" t="e">
        <f ca="1">scenario_1!M107-maps!M67</f>
        <v>#DIV/0!</v>
      </c>
      <c r="N134" t="e">
        <f ca="1">scenario_1!N107-maps!N67</f>
        <v>#DIV/0!</v>
      </c>
      <c r="O134" t="e">
        <f ca="1">scenario_1!O107-maps!O67</f>
        <v>#DIV/0!</v>
      </c>
      <c r="P134" t="e">
        <f ca="1">scenario_1!P107-maps!P67</f>
        <v>#DIV/0!</v>
      </c>
      <c r="Q134" t="e">
        <f ca="1">scenario_1!Q107-maps!Q67</f>
        <v>#DIV/0!</v>
      </c>
      <c r="R134" t="e">
        <f ca="1">scenario_1!R107-maps!R67</f>
        <v>#DIV/0!</v>
      </c>
      <c r="S134" t="e">
        <f ca="1">scenario_1!S107-maps!S67</f>
        <v>#DIV/0!</v>
      </c>
      <c r="T134" t="e">
        <f ca="1">scenario_1!T107-maps!T67</f>
        <v>#DIV/0!</v>
      </c>
      <c r="U134" t="e">
        <f ca="1">scenario_1!U107-maps!U67</f>
        <v>#DIV/0!</v>
      </c>
      <c r="V134" t="e">
        <f ca="1">scenario_1!V107-maps!V67</f>
        <v>#DIV/0!</v>
      </c>
      <c r="W134" t="e">
        <f ca="1">scenario_1!W107-maps!W67</f>
        <v>#DIV/0!</v>
      </c>
      <c r="X134" t="e">
        <f ca="1">scenario_1!X107-maps!X67</f>
        <v>#DIV/0!</v>
      </c>
      <c r="Y134" t="e">
        <f ca="1">scenario_1!Y107-maps!Y67</f>
        <v>#DIV/0!</v>
      </c>
      <c r="Z134" t="e">
        <f ca="1">scenario_1!Z107-maps!Z67</f>
        <v>#DIV/0!</v>
      </c>
      <c r="AA134" t="e">
        <f ca="1">scenario_1!AA107-maps!AA67</f>
        <v>#DIV/0!</v>
      </c>
      <c r="AB134" t="e">
        <f ca="1">scenario_1!AB107-maps!AB67</f>
        <v>#DIV/0!</v>
      </c>
      <c r="AC134" t="e">
        <f ca="1">scenario_1!AC107-maps!AC67</f>
        <v>#DIV/0!</v>
      </c>
      <c r="AD134" t="e">
        <f ca="1">scenario_1!AD107-maps!AD67</f>
        <v>#DIV/0!</v>
      </c>
      <c r="AE134" t="e">
        <f ca="1">scenario_1!AE107-maps!AE67</f>
        <v>#DIV/0!</v>
      </c>
      <c r="AF134" t="e">
        <f ca="1">scenario_1!AF107-maps!AF67</f>
        <v>#DIV/0!</v>
      </c>
      <c r="AG134" t="e">
        <f ca="1">scenario_1!AG107-maps!AG67</f>
        <v>#DIV/0!</v>
      </c>
      <c r="AH134" t="e">
        <f ca="1">scenario_1!AH107-maps!AH67</f>
        <v>#DIV/0!</v>
      </c>
      <c r="AI134" t="e">
        <f ca="1">scenario_1!AI107-maps!AI67</f>
        <v>#DIV/0!</v>
      </c>
      <c r="AJ134" t="e">
        <f ca="1">scenario_1!AJ107-maps!AJ67</f>
        <v>#DIV/0!</v>
      </c>
      <c r="AK134" t="e">
        <f ca="1">scenario_1!AK107-maps!AK67</f>
        <v>#DIV/0!</v>
      </c>
      <c r="AL134" t="e">
        <f ca="1">scenario_1!AL107-maps!AL67</f>
        <v>#DIV/0!</v>
      </c>
      <c r="AM134" t="e">
        <f ca="1">scenario_1!AM107-maps!AM67</f>
        <v>#DIV/0!</v>
      </c>
      <c r="AN134" t="e">
        <f ca="1">scenario_1!AN107-maps!AN67</f>
        <v>#DIV/0!</v>
      </c>
      <c r="AO134" t="e">
        <f ca="1">scenario_1!AO107-maps!AO67</f>
        <v>#DIV/0!</v>
      </c>
      <c r="AP134" t="e">
        <f ca="1">scenario_1!AP107-maps!AP67</f>
        <v>#DIV/0!</v>
      </c>
      <c r="AQ134" t="e">
        <f ca="1">scenario_1!AQ107-maps!AQ67</f>
        <v>#DIV/0!</v>
      </c>
      <c r="AR134">
        <f>scenario_1!AR107-maps!AR67</f>
        <v>-2</v>
      </c>
    </row>
    <row r="135" spans="1:44" x14ac:dyDescent="0.25">
      <c r="A135">
        <v>1750</v>
      </c>
      <c r="B135" s="15">
        <v>0</v>
      </c>
      <c r="C135" t="e">
        <f ca="1">scenario_1!C108-maps!C68</f>
        <v>#DIV/0!</v>
      </c>
      <c r="D135" t="e">
        <f ca="1">scenario_1!D108-maps!D68</f>
        <v>#DIV/0!</v>
      </c>
      <c r="E135" t="e">
        <f ca="1">scenario_1!E108-maps!E68</f>
        <v>#DIV/0!</v>
      </c>
      <c r="F135" t="e">
        <f ca="1">scenario_1!F108-maps!F68</f>
        <v>#DIV/0!</v>
      </c>
      <c r="G135" t="e">
        <f ca="1">scenario_1!G108-maps!G68</f>
        <v>#DIV/0!</v>
      </c>
      <c r="H135" t="e">
        <f ca="1">scenario_1!H108-maps!H68</f>
        <v>#DIV/0!</v>
      </c>
      <c r="I135" t="e">
        <f ca="1">scenario_1!I108-maps!I68</f>
        <v>#DIV/0!</v>
      </c>
      <c r="J135" t="e">
        <f ca="1">scenario_1!J108-maps!J68</f>
        <v>#DIV/0!</v>
      </c>
      <c r="K135" t="e">
        <f ca="1">scenario_1!K108-maps!K68</f>
        <v>#DIV/0!</v>
      </c>
      <c r="L135" t="e">
        <f ca="1">scenario_1!L108-maps!L68</f>
        <v>#DIV/0!</v>
      </c>
      <c r="M135" t="e">
        <f ca="1">scenario_1!M108-maps!M68</f>
        <v>#DIV/0!</v>
      </c>
      <c r="N135" t="e">
        <f ca="1">scenario_1!N108-maps!N68</f>
        <v>#DIV/0!</v>
      </c>
      <c r="O135" t="e">
        <f ca="1">scenario_1!O108-maps!O68</f>
        <v>#DIV/0!</v>
      </c>
      <c r="P135" t="e">
        <f ca="1">scenario_1!P108-maps!P68</f>
        <v>#DIV/0!</v>
      </c>
      <c r="Q135" t="e">
        <f ca="1">scenario_1!Q108-maps!Q68</f>
        <v>#DIV/0!</v>
      </c>
      <c r="R135" t="e">
        <f ca="1">scenario_1!R108-maps!R68</f>
        <v>#DIV/0!</v>
      </c>
      <c r="S135" t="e">
        <f ca="1">scenario_1!S108-maps!S68</f>
        <v>#DIV/0!</v>
      </c>
      <c r="T135" t="e">
        <f ca="1">scenario_1!T108-maps!T68</f>
        <v>#DIV/0!</v>
      </c>
      <c r="U135" t="e">
        <f ca="1">scenario_1!U108-maps!U68</f>
        <v>#DIV/0!</v>
      </c>
      <c r="V135" t="e">
        <f ca="1">scenario_1!V108-maps!V68</f>
        <v>#DIV/0!</v>
      </c>
      <c r="W135" t="e">
        <f ca="1">scenario_1!W108-maps!W68</f>
        <v>#DIV/0!</v>
      </c>
      <c r="X135" t="e">
        <f ca="1">scenario_1!X108-maps!X68</f>
        <v>#DIV/0!</v>
      </c>
      <c r="Y135" t="e">
        <f ca="1">scenario_1!Y108-maps!Y68</f>
        <v>#DIV/0!</v>
      </c>
      <c r="Z135" t="e">
        <f ca="1">scenario_1!Z108-maps!Z68</f>
        <v>#DIV/0!</v>
      </c>
      <c r="AA135" t="e">
        <f ca="1">scenario_1!AA108-maps!AA68</f>
        <v>#DIV/0!</v>
      </c>
      <c r="AB135" t="e">
        <f ca="1">scenario_1!AB108-maps!AB68</f>
        <v>#DIV/0!</v>
      </c>
      <c r="AC135" t="e">
        <f ca="1">scenario_1!AC108-maps!AC68</f>
        <v>#DIV/0!</v>
      </c>
      <c r="AD135" t="e">
        <f ca="1">scenario_1!AD108-maps!AD68</f>
        <v>#DIV/0!</v>
      </c>
      <c r="AE135" t="e">
        <f ca="1">scenario_1!AE108-maps!AE68</f>
        <v>#DIV/0!</v>
      </c>
      <c r="AF135" t="e">
        <f ca="1">scenario_1!AF108-maps!AF68</f>
        <v>#DIV/0!</v>
      </c>
      <c r="AG135" t="e">
        <f ca="1">scenario_1!AG108-maps!AG68</f>
        <v>#DIV/0!</v>
      </c>
      <c r="AH135" t="e">
        <f ca="1">scenario_1!AH108-maps!AH68</f>
        <v>#DIV/0!</v>
      </c>
      <c r="AI135" t="e">
        <f ca="1">scenario_1!AI108-maps!AI68</f>
        <v>#DIV/0!</v>
      </c>
      <c r="AJ135" t="e">
        <f ca="1">scenario_1!AJ108-maps!AJ68</f>
        <v>#DIV/0!</v>
      </c>
      <c r="AK135" t="e">
        <f ca="1">scenario_1!AK108-maps!AK68</f>
        <v>#DIV/0!</v>
      </c>
      <c r="AL135" t="e">
        <f ca="1">scenario_1!AL108-maps!AL68</f>
        <v>#DIV/0!</v>
      </c>
      <c r="AM135" t="e">
        <f ca="1">scenario_1!AM108-maps!AM68</f>
        <v>#DIV/0!</v>
      </c>
      <c r="AN135" t="e">
        <f ca="1">scenario_1!AN108-maps!AN68</f>
        <v>#DIV/0!</v>
      </c>
      <c r="AO135" t="e">
        <f ca="1">scenario_1!AO108-maps!AO68</f>
        <v>#DIV/0!</v>
      </c>
      <c r="AP135" t="e">
        <f ca="1">scenario_1!AP108-maps!AP68</f>
        <v>#DIV/0!</v>
      </c>
      <c r="AQ135" t="e">
        <f ca="1">scenario_1!AQ108-maps!AQ68</f>
        <v>#DIV/0!</v>
      </c>
      <c r="AR135">
        <f>scenario_1!AR108-maps!AR68</f>
        <v>-2</v>
      </c>
    </row>
    <row r="136" spans="1:44" x14ac:dyDescent="0.25">
      <c r="A136">
        <v>1850</v>
      </c>
      <c r="B136" s="15">
        <v>0</v>
      </c>
      <c r="C136" t="e">
        <f ca="1">scenario_1!C109-maps!C69</f>
        <v>#DIV/0!</v>
      </c>
      <c r="D136" t="e">
        <f ca="1">scenario_1!D109-maps!D69</f>
        <v>#DIV/0!</v>
      </c>
      <c r="E136" t="e">
        <f ca="1">scenario_1!E109-maps!E69</f>
        <v>#DIV/0!</v>
      </c>
      <c r="F136" t="e">
        <f ca="1">scenario_1!F109-maps!F69</f>
        <v>#DIV/0!</v>
      </c>
      <c r="G136" t="e">
        <f ca="1">scenario_1!G109-maps!G69</f>
        <v>#DIV/0!</v>
      </c>
      <c r="H136" t="e">
        <f ca="1">scenario_1!H109-maps!H69</f>
        <v>#DIV/0!</v>
      </c>
      <c r="I136" t="e">
        <f ca="1">scenario_1!I109-maps!I69</f>
        <v>#DIV/0!</v>
      </c>
      <c r="J136" t="e">
        <f ca="1">scenario_1!J109-maps!J69</f>
        <v>#DIV/0!</v>
      </c>
      <c r="K136" t="e">
        <f ca="1">scenario_1!K109-maps!K69</f>
        <v>#DIV/0!</v>
      </c>
      <c r="L136" t="e">
        <f ca="1">scenario_1!L109-maps!L69</f>
        <v>#DIV/0!</v>
      </c>
      <c r="M136" t="e">
        <f ca="1">scenario_1!M109-maps!M69</f>
        <v>#DIV/0!</v>
      </c>
      <c r="N136" t="e">
        <f ca="1">scenario_1!N109-maps!N69</f>
        <v>#DIV/0!</v>
      </c>
      <c r="O136" t="e">
        <f ca="1">scenario_1!O109-maps!O69</f>
        <v>#DIV/0!</v>
      </c>
      <c r="P136" t="e">
        <f ca="1">scenario_1!P109-maps!P69</f>
        <v>#DIV/0!</v>
      </c>
      <c r="Q136" t="e">
        <f ca="1">scenario_1!Q109-maps!Q69</f>
        <v>#DIV/0!</v>
      </c>
      <c r="R136" t="e">
        <f ca="1">scenario_1!R109-maps!R69</f>
        <v>#DIV/0!</v>
      </c>
      <c r="S136" t="e">
        <f ca="1">scenario_1!S109-maps!S69</f>
        <v>#DIV/0!</v>
      </c>
      <c r="T136" t="e">
        <f ca="1">scenario_1!T109-maps!T69</f>
        <v>#DIV/0!</v>
      </c>
      <c r="U136" t="e">
        <f ca="1">scenario_1!U109-maps!U69</f>
        <v>#DIV/0!</v>
      </c>
      <c r="V136" t="e">
        <f ca="1">scenario_1!V109-maps!V69</f>
        <v>#DIV/0!</v>
      </c>
      <c r="W136" t="e">
        <f ca="1">scenario_1!W109-maps!W69</f>
        <v>#DIV/0!</v>
      </c>
      <c r="X136" t="e">
        <f ca="1">scenario_1!X109-maps!X69</f>
        <v>#DIV/0!</v>
      </c>
      <c r="Y136" t="e">
        <f ca="1">scenario_1!Y109-maps!Y69</f>
        <v>#DIV/0!</v>
      </c>
      <c r="Z136" t="e">
        <f ca="1">scenario_1!Z109-maps!Z69</f>
        <v>#DIV/0!</v>
      </c>
      <c r="AA136" t="e">
        <f ca="1">scenario_1!AA109-maps!AA69</f>
        <v>#DIV/0!</v>
      </c>
      <c r="AB136" t="e">
        <f ca="1">scenario_1!AB109-maps!AB69</f>
        <v>#DIV/0!</v>
      </c>
      <c r="AC136" t="e">
        <f ca="1">scenario_1!AC109-maps!AC69</f>
        <v>#DIV/0!</v>
      </c>
      <c r="AD136" t="e">
        <f ca="1">scenario_1!AD109-maps!AD69</f>
        <v>#DIV/0!</v>
      </c>
      <c r="AE136" t="e">
        <f ca="1">scenario_1!AE109-maps!AE69</f>
        <v>#DIV/0!</v>
      </c>
      <c r="AF136" t="e">
        <f ca="1">scenario_1!AF109-maps!AF69</f>
        <v>#DIV/0!</v>
      </c>
      <c r="AG136" t="e">
        <f ca="1">scenario_1!AG109-maps!AG69</f>
        <v>#DIV/0!</v>
      </c>
      <c r="AH136" t="e">
        <f ca="1">scenario_1!AH109-maps!AH69</f>
        <v>#DIV/0!</v>
      </c>
      <c r="AI136" t="e">
        <f ca="1">scenario_1!AI109-maps!AI69</f>
        <v>#DIV/0!</v>
      </c>
      <c r="AJ136" t="e">
        <f ca="1">scenario_1!AJ109-maps!AJ69</f>
        <v>#DIV/0!</v>
      </c>
      <c r="AK136" t="e">
        <f ca="1">scenario_1!AK109-maps!AK69</f>
        <v>#DIV/0!</v>
      </c>
      <c r="AL136" t="e">
        <f ca="1">scenario_1!AL109-maps!AL69</f>
        <v>#DIV/0!</v>
      </c>
      <c r="AM136" t="e">
        <f ca="1">scenario_1!AM109-maps!AM69</f>
        <v>#DIV/0!</v>
      </c>
      <c r="AN136" t="e">
        <f ca="1">scenario_1!AN109-maps!AN69</f>
        <v>#DIV/0!</v>
      </c>
      <c r="AO136" t="e">
        <f ca="1">scenario_1!AO109-maps!AO69</f>
        <v>#DIV/0!</v>
      </c>
      <c r="AP136" t="e">
        <f ca="1">scenario_1!AP109-maps!AP69</f>
        <v>#DIV/0!</v>
      </c>
      <c r="AQ136" t="e">
        <f ca="1">scenario_1!AQ109-maps!AQ69</f>
        <v>#DIV/0!</v>
      </c>
      <c r="AR136">
        <f>scenario_1!AR109-maps!AR69</f>
        <v>-2</v>
      </c>
    </row>
    <row r="137" spans="1:44" x14ac:dyDescent="0.25">
      <c r="A137">
        <v>1950</v>
      </c>
      <c r="B137" s="15">
        <v>0</v>
      </c>
      <c r="C137" t="e">
        <f ca="1">scenario_1!C110-maps!C70</f>
        <v>#DIV/0!</v>
      </c>
      <c r="D137" t="e">
        <f ca="1">scenario_1!D110-maps!D70</f>
        <v>#DIV/0!</v>
      </c>
      <c r="E137" t="e">
        <f ca="1">scenario_1!E110-maps!E70</f>
        <v>#DIV/0!</v>
      </c>
      <c r="F137" t="e">
        <f ca="1">scenario_1!F110-maps!F70</f>
        <v>#DIV/0!</v>
      </c>
      <c r="G137" t="e">
        <f ca="1">scenario_1!G110-maps!G70</f>
        <v>#DIV/0!</v>
      </c>
      <c r="H137" t="e">
        <f ca="1">scenario_1!H110-maps!H70</f>
        <v>#DIV/0!</v>
      </c>
      <c r="I137" t="e">
        <f ca="1">scenario_1!I110-maps!I70</f>
        <v>#DIV/0!</v>
      </c>
      <c r="J137" t="e">
        <f ca="1">scenario_1!J110-maps!J70</f>
        <v>#DIV/0!</v>
      </c>
      <c r="K137" t="e">
        <f ca="1">scenario_1!K110-maps!K70</f>
        <v>#DIV/0!</v>
      </c>
      <c r="L137" t="e">
        <f ca="1">scenario_1!L110-maps!L70</f>
        <v>#DIV/0!</v>
      </c>
      <c r="M137" t="e">
        <f ca="1">scenario_1!M110-maps!M70</f>
        <v>#DIV/0!</v>
      </c>
      <c r="N137" t="e">
        <f ca="1">scenario_1!N110-maps!N70</f>
        <v>#DIV/0!</v>
      </c>
      <c r="O137" t="e">
        <f ca="1">scenario_1!O110-maps!O70</f>
        <v>#DIV/0!</v>
      </c>
      <c r="P137" t="e">
        <f ca="1">scenario_1!P110-maps!P70</f>
        <v>#DIV/0!</v>
      </c>
      <c r="Q137" t="e">
        <f ca="1">scenario_1!Q110-maps!Q70</f>
        <v>#DIV/0!</v>
      </c>
      <c r="R137" t="e">
        <f ca="1">scenario_1!R110-maps!R70</f>
        <v>#DIV/0!</v>
      </c>
      <c r="S137" t="e">
        <f ca="1">scenario_1!S110-maps!S70</f>
        <v>#DIV/0!</v>
      </c>
      <c r="T137" t="e">
        <f ca="1">scenario_1!T110-maps!T70</f>
        <v>#DIV/0!</v>
      </c>
      <c r="U137" t="e">
        <f ca="1">scenario_1!U110-maps!U70</f>
        <v>#DIV/0!</v>
      </c>
      <c r="V137" t="e">
        <f ca="1">scenario_1!V110-maps!V70</f>
        <v>#DIV/0!</v>
      </c>
      <c r="W137" t="e">
        <f ca="1">scenario_1!W110-maps!W70</f>
        <v>#DIV/0!</v>
      </c>
      <c r="X137" t="e">
        <f ca="1">scenario_1!X110-maps!X70</f>
        <v>#DIV/0!</v>
      </c>
      <c r="Y137" t="e">
        <f ca="1">scenario_1!Y110-maps!Y70</f>
        <v>#DIV/0!</v>
      </c>
      <c r="Z137" t="e">
        <f ca="1">scenario_1!Z110-maps!Z70</f>
        <v>#DIV/0!</v>
      </c>
      <c r="AA137" t="e">
        <f ca="1">scenario_1!AA110-maps!AA70</f>
        <v>#DIV/0!</v>
      </c>
      <c r="AB137" t="e">
        <f ca="1">scenario_1!AB110-maps!AB70</f>
        <v>#DIV/0!</v>
      </c>
      <c r="AC137" t="e">
        <f ca="1">scenario_1!AC110-maps!AC70</f>
        <v>#DIV/0!</v>
      </c>
      <c r="AD137" t="e">
        <f ca="1">scenario_1!AD110-maps!AD70</f>
        <v>#DIV/0!</v>
      </c>
      <c r="AE137" t="e">
        <f ca="1">scenario_1!AE110-maps!AE70</f>
        <v>#DIV/0!</v>
      </c>
      <c r="AF137" t="e">
        <f ca="1">scenario_1!AF110-maps!AF70</f>
        <v>#DIV/0!</v>
      </c>
      <c r="AG137" t="e">
        <f ca="1">scenario_1!AG110-maps!AG70</f>
        <v>#DIV/0!</v>
      </c>
      <c r="AH137" t="e">
        <f ca="1">scenario_1!AH110-maps!AH70</f>
        <v>#DIV/0!</v>
      </c>
      <c r="AI137" t="e">
        <f ca="1">scenario_1!AI110-maps!AI70</f>
        <v>#DIV/0!</v>
      </c>
      <c r="AJ137" t="e">
        <f ca="1">scenario_1!AJ110-maps!AJ70</f>
        <v>#DIV/0!</v>
      </c>
      <c r="AK137" t="e">
        <f ca="1">scenario_1!AK110-maps!AK70</f>
        <v>#DIV/0!</v>
      </c>
      <c r="AL137" t="e">
        <f ca="1">scenario_1!AL110-maps!AL70</f>
        <v>#DIV/0!</v>
      </c>
      <c r="AM137" t="e">
        <f ca="1">scenario_1!AM110-maps!AM70</f>
        <v>#DIV/0!</v>
      </c>
      <c r="AN137" t="e">
        <f ca="1">scenario_1!AN110-maps!AN70</f>
        <v>#DIV/0!</v>
      </c>
      <c r="AO137" t="e">
        <f ca="1">scenario_1!AO110-maps!AO70</f>
        <v>#DIV/0!</v>
      </c>
      <c r="AP137" t="e">
        <f ca="1">scenario_1!AP110-maps!AP70</f>
        <v>#DIV/0!</v>
      </c>
      <c r="AQ137" t="e">
        <f ca="1">scenario_1!AQ110-maps!AQ70</f>
        <v>#DIV/0!</v>
      </c>
      <c r="AR137">
        <f>scenario_1!AR110-maps!AR70</f>
        <v>-2</v>
      </c>
    </row>
  </sheetData>
  <mergeCells count="3">
    <mergeCell ref="B8:F8"/>
    <mergeCell ref="H8:L8"/>
    <mergeCell ref="O8:S8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parameters</vt:lpstr>
      <vt:lpstr>Nktt_simpl_map</vt:lpstr>
      <vt:lpstr>fit_recharge</vt:lpstr>
      <vt:lpstr>maps</vt:lpstr>
      <vt:lpstr>scenario_1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Dubois</dc:creator>
  <cp:lastModifiedBy>Giulio Calvani</cp:lastModifiedBy>
  <dcterms:created xsi:type="dcterms:W3CDTF">2023-10-03T08:05:56Z</dcterms:created>
  <dcterms:modified xsi:type="dcterms:W3CDTF">2024-11-17T16:24:01Z</dcterms:modified>
</cp:coreProperties>
</file>